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マネジメントシステム（杵渕加筆）\R2マネジメントシステム（諸計画・担当者一覧・学校評価）\01　【学校】学校に係る事務（4月～）\R2\030114 【校長会資料作成用】マネジメント分析\02 データから分析しましょう\R3 0114 校長会資料（マネジメント）\02 校長会後，別送資料\R2 0201 教育長協議\"/>
    </mc:Choice>
  </mc:AlternateContent>
  <bookViews>
    <workbookView xWindow="30150" yWindow="6150" windowWidth="16905" windowHeight="13005" tabRatio="925" activeTab="2"/>
  </bookViews>
  <sheets>
    <sheet name="資料１　経年比較表_市全体" sheetId="33" r:id="rId1"/>
    <sheet name="資料２　経年比較表_小学校" sheetId="31" r:id="rId2"/>
    <sheet name="資料3　経年比較表_中学校" sheetId="32" r:id="rId3"/>
  </sheets>
  <calcPr calcId="162913"/>
</workbook>
</file>

<file path=xl/calcChain.xml><?xml version="1.0" encoding="utf-8"?>
<calcChain xmlns="http://schemas.openxmlformats.org/spreadsheetml/2006/main">
  <c r="P25" i="33" l="1"/>
  <c r="P24" i="33"/>
  <c r="P23" i="33"/>
  <c r="P22" i="33"/>
  <c r="P21" i="33"/>
  <c r="P20" i="33"/>
  <c r="P19" i="33"/>
  <c r="P18" i="33"/>
  <c r="P17" i="33"/>
  <c r="P16" i="33"/>
  <c r="P15" i="33"/>
  <c r="P14" i="33"/>
  <c r="P13" i="33"/>
  <c r="P12" i="33"/>
  <c r="P11" i="33"/>
  <c r="P10" i="33"/>
  <c r="P9" i="33"/>
  <c r="P8" i="33"/>
  <c r="P7" i="33"/>
  <c r="P6" i="33"/>
  <c r="P25" i="31"/>
  <c r="P24" i="31"/>
  <c r="P23" i="31"/>
  <c r="P22" i="31"/>
  <c r="P21" i="31"/>
  <c r="P20" i="31"/>
  <c r="P19" i="31"/>
  <c r="P18" i="31"/>
  <c r="P17" i="31"/>
  <c r="P16" i="31"/>
  <c r="P15" i="31"/>
  <c r="P14" i="31"/>
  <c r="P13" i="31"/>
  <c r="P12" i="31"/>
  <c r="P11" i="31"/>
  <c r="P10" i="31"/>
  <c r="P9" i="31"/>
  <c r="P8" i="31"/>
  <c r="P7" i="31"/>
  <c r="P6" i="31"/>
  <c r="P25" i="32"/>
  <c r="P24" i="32"/>
  <c r="P23" i="32"/>
  <c r="P22" i="32"/>
  <c r="P21" i="32"/>
  <c r="P20" i="32"/>
  <c r="P19" i="32"/>
  <c r="P18" i="32"/>
  <c r="P17" i="32"/>
  <c r="P16" i="32"/>
  <c r="P15" i="32"/>
  <c r="P14" i="32"/>
  <c r="P13" i="32"/>
  <c r="P12" i="32"/>
  <c r="P11" i="32"/>
  <c r="P10" i="32"/>
  <c r="P9" i="32"/>
  <c r="P8" i="32"/>
  <c r="P7" i="32"/>
  <c r="P6" i="32"/>
  <c r="O24" i="32" l="1"/>
  <c r="O23" i="32"/>
  <c r="O20" i="32"/>
  <c r="O19" i="32"/>
  <c r="O18" i="32"/>
  <c r="O17" i="32"/>
  <c r="O15" i="32"/>
  <c r="O14" i="32"/>
  <c r="O13" i="32"/>
  <c r="O12" i="32"/>
  <c r="O11" i="32"/>
  <c r="O10" i="32"/>
  <c r="O9" i="32"/>
  <c r="O8" i="32"/>
  <c r="O7" i="32"/>
  <c r="O6" i="32"/>
  <c r="L25" i="32"/>
  <c r="L24" i="32"/>
  <c r="L23" i="32"/>
  <c r="L19" i="32"/>
  <c r="L17" i="32"/>
  <c r="L11" i="32"/>
  <c r="L9" i="32"/>
  <c r="L8" i="32"/>
  <c r="L7" i="32"/>
  <c r="I25" i="32"/>
  <c r="I24" i="32"/>
  <c r="I23" i="32"/>
  <c r="I20" i="32"/>
  <c r="I19" i="32"/>
  <c r="I18" i="32"/>
  <c r="I17" i="32"/>
  <c r="I14" i="32"/>
  <c r="I13" i="32"/>
  <c r="I11" i="32"/>
  <c r="I10" i="32"/>
  <c r="I9" i="32"/>
  <c r="I8" i="32"/>
  <c r="I7" i="32"/>
  <c r="I6" i="32"/>
  <c r="F7" i="32"/>
  <c r="F8" i="32"/>
  <c r="F9" i="32"/>
  <c r="F10" i="32"/>
  <c r="F11" i="32"/>
  <c r="F12" i="32"/>
  <c r="F13" i="32"/>
  <c r="F14" i="32"/>
  <c r="F15" i="32"/>
  <c r="F16" i="32"/>
  <c r="F17" i="32"/>
  <c r="F18" i="32"/>
  <c r="F19" i="32"/>
  <c r="F20" i="32"/>
  <c r="F21" i="32"/>
  <c r="F22" i="32"/>
  <c r="F23" i="32"/>
  <c r="F24" i="32"/>
  <c r="F25" i="32"/>
  <c r="F6" i="32"/>
  <c r="O24" i="31"/>
  <c r="O23" i="31"/>
  <c r="O20" i="31"/>
  <c r="O19" i="31"/>
  <c r="O18" i="31"/>
  <c r="O17" i="31"/>
  <c r="O15" i="31"/>
  <c r="O14" i="31"/>
  <c r="O13" i="31"/>
  <c r="O12" i="31"/>
  <c r="O11" i="31"/>
  <c r="O10" i="31"/>
  <c r="O9" i="31"/>
  <c r="O8" i="31"/>
  <c r="O7" i="31"/>
  <c r="O6" i="31"/>
  <c r="L25" i="31"/>
  <c r="L24" i="31"/>
  <c r="L23" i="31"/>
  <c r="L19" i="31"/>
  <c r="L17" i="31"/>
  <c r="L11" i="31"/>
  <c r="L9" i="31"/>
  <c r="L8" i="31"/>
  <c r="L7" i="31"/>
  <c r="I25" i="31"/>
  <c r="I24" i="31"/>
  <c r="I23" i="31"/>
  <c r="I20" i="31"/>
  <c r="I19" i="31"/>
  <c r="I18" i="31"/>
  <c r="I17" i="31"/>
  <c r="I14" i="31"/>
  <c r="I13" i="31"/>
  <c r="I11" i="31"/>
  <c r="I10" i="31"/>
  <c r="I9" i="31"/>
  <c r="I8" i="31"/>
  <c r="I7" i="31"/>
  <c r="I6" i="31"/>
  <c r="F7" i="31"/>
  <c r="F8" i="31"/>
  <c r="F9" i="31"/>
  <c r="F10" i="31"/>
  <c r="F11" i="31"/>
  <c r="F12" i="31"/>
  <c r="F13" i="31"/>
  <c r="F14" i="31"/>
  <c r="F15" i="31"/>
  <c r="F16" i="31"/>
  <c r="F17" i="31"/>
  <c r="F18" i="31"/>
  <c r="F19" i="31"/>
  <c r="F20" i="31"/>
  <c r="F21" i="31"/>
  <c r="F22" i="31"/>
  <c r="F23" i="31"/>
  <c r="F24" i="31"/>
  <c r="F25" i="31"/>
  <c r="F6" i="31"/>
  <c r="O24" i="33"/>
  <c r="O23" i="33"/>
  <c r="O20" i="33"/>
  <c r="O19" i="33"/>
  <c r="O18" i="33"/>
  <c r="O17" i="33"/>
  <c r="O15" i="33"/>
  <c r="O14" i="33"/>
  <c r="O13" i="33"/>
  <c r="O12" i="33"/>
  <c r="O11" i="33"/>
  <c r="O10" i="33"/>
  <c r="O9" i="33"/>
  <c r="O8" i="33"/>
  <c r="O7" i="33"/>
  <c r="O6" i="33"/>
  <c r="L25" i="33"/>
  <c r="L24" i="33"/>
  <c r="L23" i="33"/>
  <c r="L19" i="33"/>
  <c r="L17" i="33"/>
  <c r="L11" i="33"/>
  <c r="L9" i="33"/>
  <c r="L8" i="33"/>
  <c r="L7" i="33"/>
  <c r="I25" i="33"/>
  <c r="I24" i="33"/>
  <c r="I23" i="33"/>
  <c r="I20" i="33"/>
  <c r="I19" i="33"/>
  <c r="I18" i="33"/>
  <c r="I17" i="33"/>
  <c r="I14" i="33"/>
  <c r="I13" i="33"/>
  <c r="I11" i="33"/>
  <c r="I10" i="33"/>
  <c r="I9" i="33"/>
  <c r="I8" i="33"/>
  <c r="I7" i="33"/>
  <c r="I6" i="33"/>
  <c r="F7" i="33"/>
  <c r="F8" i="33"/>
  <c r="F9" i="33"/>
  <c r="F10" i="33"/>
  <c r="F11" i="33"/>
  <c r="F12" i="33"/>
  <c r="F13" i="33"/>
  <c r="F14" i="33"/>
  <c r="F15" i="33"/>
  <c r="F16" i="33"/>
  <c r="F17" i="33"/>
  <c r="F18" i="33"/>
  <c r="F19" i="33"/>
  <c r="F20" i="33"/>
  <c r="F21" i="33"/>
  <c r="F22" i="33"/>
  <c r="F23" i="33"/>
  <c r="F24" i="33"/>
  <c r="F25" i="33"/>
  <c r="F6" i="33"/>
</calcChain>
</file>

<file path=xl/sharedStrings.xml><?xml version="1.0" encoding="utf-8"?>
<sst xmlns="http://schemas.openxmlformats.org/spreadsheetml/2006/main" count="189" uniqueCount="58">
  <si>
    <t>№</t>
    <phoneticPr fontId="2"/>
  </si>
  <si>
    <t>質　　問</t>
    <rPh sb="0" eb="1">
      <t>シツ</t>
    </rPh>
    <rPh sb="3" eb="4">
      <t>トイ</t>
    </rPh>
    <phoneticPr fontId="2"/>
  </si>
  <si>
    <t>教職員</t>
    <rPh sb="0" eb="3">
      <t>キョウショクイン</t>
    </rPh>
    <phoneticPr fontId="2"/>
  </si>
  <si>
    <t>保護者</t>
    <rPh sb="0" eb="3">
      <t>ホゴシャ</t>
    </rPh>
    <phoneticPr fontId="2"/>
  </si>
  <si>
    <t>地域住民</t>
    <rPh sb="0" eb="2">
      <t>チイキ</t>
    </rPh>
    <rPh sb="2" eb="4">
      <t>ジュウミン</t>
    </rPh>
    <phoneticPr fontId="2"/>
  </si>
  <si>
    <t>児童生徒</t>
    <rPh sb="2" eb="4">
      <t>セイト</t>
    </rPh>
    <phoneticPr fontId="2"/>
  </si>
  <si>
    <t>【小学校６８校】</t>
    <phoneticPr fontId="2"/>
  </si>
  <si>
    <t>【中学校２５校】</t>
    <phoneticPr fontId="2"/>
  </si>
  <si>
    <t>【市全体（小・中学校９３校）】</t>
    <phoneticPr fontId="2"/>
  </si>
  <si>
    <t>A1</t>
  </si>
  <si>
    <t>児童生徒は，授業中，話をしっかりと聞いたり，発表したりするなど，進んで学習に取り組んでいる。</t>
    <rPh sb="0" eb="2">
      <t>ジドウ</t>
    </rPh>
    <rPh sb="2" eb="4">
      <t>セイト</t>
    </rPh>
    <rPh sb="6" eb="9">
      <t>ジュギョウチュウ</t>
    </rPh>
    <rPh sb="10" eb="11">
      <t>ハナシ</t>
    </rPh>
    <rPh sb="17" eb="18">
      <t>キ</t>
    </rPh>
    <rPh sb="22" eb="24">
      <t>ハッピョウ</t>
    </rPh>
    <rPh sb="32" eb="33">
      <t>スス</t>
    </rPh>
    <rPh sb="35" eb="37">
      <t>ガクシュウ</t>
    </rPh>
    <rPh sb="38" eb="39">
      <t>ト</t>
    </rPh>
    <rPh sb="40" eb="41">
      <t>ク</t>
    </rPh>
    <phoneticPr fontId="2"/>
  </si>
  <si>
    <t>児童生徒は，誰に対しても，思いやりの心をもって優しく接している。</t>
    <rPh sb="0" eb="2">
      <t>ジドウ</t>
    </rPh>
    <rPh sb="2" eb="4">
      <t>セイト</t>
    </rPh>
    <rPh sb="6" eb="7">
      <t>ダレ</t>
    </rPh>
    <rPh sb="8" eb="9">
      <t>タイ</t>
    </rPh>
    <rPh sb="13" eb="14">
      <t>オモ</t>
    </rPh>
    <rPh sb="18" eb="19">
      <t>ココロ</t>
    </rPh>
    <rPh sb="23" eb="24">
      <t>ヤサ</t>
    </rPh>
    <rPh sb="26" eb="27">
      <t>セッ</t>
    </rPh>
    <phoneticPr fontId="2"/>
  </si>
  <si>
    <t>A3</t>
  </si>
  <si>
    <t>児童生徒は，きまりやマナーを守って，生活をしている。</t>
    <rPh sb="0" eb="2">
      <t>ジドウ</t>
    </rPh>
    <rPh sb="2" eb="4">
      <t>セイト</t>
    </rPh>
    <rPh sb="14" eb="15">
      <t>マモ</t>
    </rPh>
    <rPh sb="18" eb="20">
      <t>セイカツ</t>
    </rPh>
    <phoneticPr fontId="2"/>
  </si>
  <si>
    <t>A4</t>
  </si>
  <si>
    <t>児童生徒は，時と場に応じたあいさつをしている。</t>
    <rPh sb="0" eb="2">
      <t>ジドウ</t>
    </rPh>
    <rPh sb="2" eb="4">
      <t>セイト</t>
    </rPh>
    <rPh sb="6" eb="7">
      <t>トキ</t>
    </rPh>
    <rPh sb="8" eb="9">
      <t>バ</t>
    </rPh>
    <rPh sb="10" eb="11">
      <t>オウ</t>
    </rPh>
    <phoneticPr fontId="2"/>
  </si>
  <si>
    <t>児童生徒は，夢や目標に向かってあきらめずに，粘り強く取り組んでいる。</t>
    <rPh sb="6" eb="7">
      <t>ユメ</t>
    </rPh>
    <rPh sb="8" eb="10">
      <t>モクヒョウ</t>
    </rPh>
    <rPh sb="11" eb="12">
      <t>ム</t>
    </rPh>
    <rPh sb="22" eb="23">
      <t>ネバ</t>
    </rPh>
    <rPh sb="24" eb="29">
      <t>ヅヨクトリク</t>
    </rPh>
    <phoneticPr fontId="2"/>
  </si>
  <si>
    <t>A6</t>
  </si>
  <si>
    <t>児童生徒は，健康や安全に気を付けて生活している。</t>
    <rPh sb="0" eb="2">
      <t>ジドウ</t>
    </rPh>
    <rPh sb="2" eb="4">
      <t>セイト</t>
    </rPh>
    <rPh sb="6" eb="8">
      <t>ケンコウ</t>
    </rPh>
    <rPh sb="9" eb="11">
      <t>アンゼン</t>
    </rPh>
    <rPh sb="12" eb="13">
      <t>キ</t>
    </rPh>
    <rPh sb="14" eb="15">
      <t>ツ</t>
    </rPh>
    <rPh sb="17" eb="19">
      <t>セイカツ</t>
    </rPh>
    <phoneticPr fontId="2"/>
  </si>
  <si>
    <t>A8</t>
  </si>
  <si>
    <t>児童生徒は，外国語活動の授業やALTとの交流の際に，英語を使ってコミュニケーションしている。</t>
    <rPh sb="0" eb="2">
      <t>ジドウ</t>
    </rPh>
    <rPh sb="2" eb="4">
      <t>セイト</t>
    </rPh>
    <rPh sb="6" eb="11">
      <t>ガイコクゴカツドウ</t>
    </rPh>
    <rPh sb="12" eb="14">
      <t>ジュギョウ</t>
    </rPh>
    <rPh sb="20" eb="22">
      <t>コウリュウ</t>
    </rPh>
    <rPh sb="23" eb="24">
      <t>サイ</t>
    </rPh>
    <rPh sb="26" eb="28">
      <t>エイゴ</t>
    </rPh>
    <rPh sb="29" eb="30">
      <t>ツカ</t>
    </rPh>
    <phoneticPr fontId="2"/>
  </si>
  <si>
    <t>A9</t>
  </si>
  <si>
    <t>児童生徒は，宇都宮の良さを知っている。</t>
    <rPh sb="0" eb="2">
      <t>ジドウ</t>
    </rPh>
    <rPh sb="2" eb="4">
      <t>セイト</t>
    </rPh>
    <rPh sb="6" eb="9">
      <t>ウツノミヤ</t>
    </rPh>
    <rPh sb="10" eb="11">
      <t>ヨ</t>
    </rPh>
    <rPh sb="13" eb="14">
      <t>シ</t>
    </rPh>
    <phoneticPr fontId="2"/>
  </si>
  <si>
    <t>児童生徒は，ＩＣＴ機器や図書等を学習に活用している。</t>
    <rPh sb="0" eb="2">
      <t>ジドウ</t>
    </rPh>
    <rPh sb="2" eb="4">
      <t>セイト</t>
    </rPh>
    <rPh sb="9" eb="11">
      <t>キキ</t>
    </rPh>
    <rPh sb="12" eb="14">
      <t>トショ</t>
    </rPh>
    <rPh sb="14" eb="15">
      <t>トウ</t>
    </rPh>
    <rPh sb="16" eb="18">
      <t>ガクシュウ</t>
    </rPh>
    <rPh sb="19" eb="21">
      <t>カツヨウ</t>
    </rPh>
    <phoneticPr fontId="2"/>
  </si>
  <si>
    <t>A12</t>
  </si>
  <si>
    <t>児童生徒は，「持続可能な社会」について，関心をもっている。</t>
    <rPh sb="0" eb="2">
      <t>ジドウ</t>
    </rPh>
    <rPh sb="2" eb="4">
      <t>セイト</t>
    </rPh>
    <rPh sb="7" eb="9">
      <t>ジゾク</t>
    </rPh>
    <rPh sb="9" eb="11">
      <t>カノウ</t>
    </rPh>
    <rPh sb="12" eb="14">
      <t>シャカイ</t>
    </rPh>
    <rPh sb="20" eb="22">
      <t>カンシン</t>
    </rPh>
    <phoneticPr fontId="3"/>
  </si>
  <si>
    <t>A13
A16</t>
  </si>
  <si>
    <t>教職員は，特別な支援を必要とする児童生徒や外国人児童生徒等の実態に応じて，適切な支援をしている。</t>
    <rPh sb="0" eb="3">
      <t>キョウショクイン</t>
    </rPh>
    <rPh sb="5" eb="7">
      <t>トクベツ</t>
    </rPh>
    <rPh sb="8" eb="10">
      <t>シエン</t>
    </rPh>
    <rPh sb="11" eb="13">
      <t>ヒツヨウ</t>
    </rPh>
    <rPh sb="16" eb="18">
      <t>ジドウ</t>
    </rPh>
    <rPh sb="18" eb="20">
      <t>セイト</t>
    </rPh>
    <rPh sb="21" eb="24">
      <t>ガイコクジン</t>
    </rPh>
    <rPh sb="24" eb="28">
      <t>ジドウセイト</t>
    </rPh>
    <rPh sb="28" eb="29">
      <t>トウ</t>
    </rPh>
    <rPh sb="30" eb="32">
      <t>ジッタイ</t>
    </rPh>
    <rPh sb="33" eb="34">
      <t>オウ</t>
    </rPh>
    <rPh sb="37" eb="39">
      <t>テキセツ</t>
    </rPh>
    <rPh sb="40" eb="42">
      <t>シエン</t>
    </rPh>
    <phoneticPr fontId="2"/>
  </si>
  <si>
    <t>A14</t>
  </si>
  <si>
    <t>学校は，いじめ対策に熱心に取り組んでいる。</t>
    <rPh sb="0" eb="2">
      <t>ガッコウ</t>
    </rPh>
    <rPh sb="7" eb="9">
      <t>タイサク</t>
    </rPh>
    <rPh sb="10" eb="12">
      <t>ネッシン</t>
    </rPh>
    <rPh sb="13" eb="14">
      <t>ト</t>
    </rPh>
    <rPh sb="15" eb="16">
      <t>ク</t>
    </rPh>
    <phoneticPr fontId="2"/>
  </si>
  <si>
    <t>A15</t>
  </si>
  <si>
    <t>教職員は，不登校を生まないよう，一人一人の児童生徒を大切にし，児童生徒がともに認め励まし合う学級経営を行っている。</t>
    <rPh sb="0" eb="3">
      <t>キョウショクイン</t>
    </rPh>
    <rPh sb="5" eb="8">
      <t>フトウコウ</t>
    </rPh>
    <rPh sb="9" eb="10">
      <t>ウ</t>
    </rPh>
    <rPh sb="16" eb="20">
      <t>ヒトリヒトリ</t>
    </rPh>
    <rPh sb="21" eb="25">
      <t>ジドウセイト</t>
    </rPh>
    <rPh sb="26" eb="28">
      <t>タイセツ</t>
    </rPh>
    <rPh sb="31" eb="35">
      <t>ジドウセイト</t>
    </rPh>
    <rPh sb="39" eb="40">
      <t>ミト</t>
    </rPh>
    <rPh sb="41" eb="42">
      <t>ハゲ</t>
    </rPh>
    <rPh sb="44" eb="45">
      <t>ア</t>
    </rPh>
    <rPh sb="46" eb="50">
      <t>ガッキュウケイエイ</t>
    </rPh>
    <rPh sb="51" eb="52">
      <t>オコナ</t>
    </rPh>
    <phoneticPr fontId="2"/>
  </si>
  <si>
    <t>A17</t>
  </si>
  <si>
    <t>学校全体に活気があり，明るくいきいきとした雰囲気である。</t>
    <rPh sb="0" eb="2">
      <t>ガッコウ</t>
    </rPh>
    <rPh sb="2" eb="4">
      <t>ゼンタイ</t>
    </rPh>
    <rPh sb="5" eb="7">
      <t>カッキ</t>
    </rPh>
    <rPh sb="11" eb="12">
      <t>アカ</t>
    </rPh>
    <rPh sb="21" eb="24">
      <t>フンイキ</t>
    </rPh>
    <phoneticPr fontId="2"/>
  </si>
  <si>
    <t>A18</t>
  </si>
  <si>
    <t>教職員は，分かりやすい授業や一人一人へのきめ細かな指導をしている。</t>
    <rPh sb="0" eb="3">
      <t>キョウショクイン</t>
    </rPh>
    <rPh sb="5" eb="6">
      <t>ワ</t>
    </rPh>
    <rPh sb="11" eb="13">
      <t>ジュギョウ</t>
    </rPh>
    <rPh sb="14" eb="18">
      <t>ヒトリヒトリ</t>
    </rPh>
    <rPh sb="22" eb="23">
      <t>コマ</t>
    </rPh>
    <rPh sb="25" eb="27">
      <t>シドウ</t>
    </rPh>
    <phoneticPr fontId="2"/>
  </si>
  <si>
    <t>A19</t>
  </si>
  <si>
    <t>学校に関わる職員全員がチームとなり，協力して業務に取り組んでいる。</t>
    <rPh sb="0" eb="2">
      <t>ガッコウ</t>
    </rPh>
    <rPh sb="3" eb="4">
      <t>カカ</t>
    </rPh>
    <rPh sb="6" eb="8">
      <t>ショクイン</t>
    </rPh>
    <rPh sb="8" eb="10">
      <t>ゼンイン</t>
    </rPh>
    <rPh sb="18" eb="20">
      <t>キョウリョク</t>
    </rPh>
    <rPh sb="22" eb="24">
      <t>ギョウム</t>
    </rPh>
    <rPh sb="25" eb="26">
      <t>ト</t>
    </rPh>
    <rPh sb="27" eb="28">
      <t>ク</t>
    </rPh>
    <phoneticPr fontId="3"/>
  </si>
  <si>
    <t>A20</t>
  </si>
  <si>
    <t>学校は，教職員の勤務時間を意識して，業務の効率化に取り組んでいる。</t>
    <rPh sb="0" eb="2">
      <t>ガッコウ</t>
    </rPh>
    <rPh sb="4" eb="7">
      <t>キョウショクイン</t>
    </rPh>
    <rPh sb="8" eb="10">
      <t>キンム</t>
    </rPh>
    <rPh sb="10" eb="12">
      <t>ジカン</t>
    </rPh>
    <rPh sb="13" eb="15">
      <t>イシキ</t>
    </rPh>
    <rPh sb="18" eb="20">
      <t>ギョウム</t>
    </rPh>
    <rPh sb="21" eb="24">
      <t>コウリツカ</t>
    </rPh>
    <rPh sb="25" eb="26">
      <t>ト</t>
    </rPh>
    <rPh sb="27" eb="28">
      <t>ク</t>
    </rPh>
    <phoneticPr fontId="2"/>
  </si>
  <si>
    <t>A21</t>
  </si>
  <si>
    <t>学校は，「小中一貫・地域学校園」の取組を行っている。</t>
    <rPh sb="0" eb="2">
      <t>ガッコウ</t>
    </rPh>
    <rPh sb="5" eb="7">
      <t>ショウチュウ</t>
    </rPh>
    <rPh sb="7" eb="9">
      <t>イッカン</t>
    </rPh>
    <rPh sb="10" eb="12">
      <t>チイキ</t>
    </rPh>
    <rPh sb="12" eb="14">
      <t>ガッコウ</t>
    </rPh>
    <rPh sb="14" eb="15">
      <t>エン</t>
    </rPh>
    <rPh sb="17" eb="19">
      <t>トリクミ</t>
    </rPh>
    <rPh sb="20" eb="21">
      <t>オコナ</t>
    </rPh>
    <phoneticPr fontId="2"/>
  </si>
  <si>
    <t>学校は，家庭・地域・企業等と連携・協力して，教育活動や学校運営の充実を図っている。</t>
    <rPh sb="22" eb="26">
      <t>キョウイクカツドウ</t>
    </rPh>
    <rPh sb="27" eb="31">
      <t>ガッコウウンエイ</t>
    </rPh>
    <rPh sb="32" eb="34">
      <t>ジュウジツ</t>
    </rPh>
    <rPh sb="35" eb="36">
      <t>ハカ</t>
    </rPh>
    <phoneticPr fontId="2"/>
  </si>
  <si>
    <t>A24</t>
  </si>
  <si>
    <t>学校は，利用する人の安全に配慮した環境づくりに努めている。</t>
    <rPh sb="0" eb="2">
      <t>ガッコウ</t>
    </rPh>
    <rPh sb="4" eb="6">
      <t>リヨウ</t>
    </rPh>
    <rPh sb="8" eb="9">
      <t>ヒト</t>
    </rPh>
    <rPh sb="10" eb="12">
      <t>アンゼン</t>
    </rPh>
    <rPh sb="13" eb="15">
      <t>ハイリョ</t>
    </rPh>
    <rPh sb="17" eb="19">
      <t>カンキョウ</t>
    </rPh>
    <rPh sb="23" eb="24">
      <t>ツト</t>
    </rPh>
    <phoneticPr fontId="2"/>
  </si>
  <si>
    <t>Ｒ２</t>
    <phoneticPr fontId="2"/>
  </si>
  <si>
    <t>Ｒ１</t>
    <phoneticPr fontId="2"/>
  </si>
  <si>
    <t>A5
A7</t>
    <phoneticPr fontId="2"/>
  </si>
  <si>
    <t>A10
A25</t>
    <phoneticPr fontId="2"/>
  </si>
  <si>
    <t>A22
A23</t>
    <phoneticPr fontId="2"/>
  </si>
  <si>
    <t>A2
A11</t>
    <phoneticPr fontId="2"/>
  </si>
  <si>
    <t>令和２年度「うつのみや学校マネジメントシステム」全体アンケートの肯定的回答割合経年比較表</t>
    <rPh sb="11" eb="13">
      <t>ガッコウ</t>
    </rPh>
    <rPh sb="24" eb="26">
      <t>ゼンタイ</t>
    </rPh>
    <rPh sb="32" eb="35">
      <t>コウテイテキ</t>
    </rPh>
    <rPh sb="35" eb="37">
      <t>カイトウ</t>
    </rPh>
    <rPh sb="37" eb="39">
      <t>ワリアイ</t>
    </rPh>
    <rPh sb="39" eb="41">
      <t>ケイネン</t>
    </rPh>
    <rPh sb="41" eb="43">
      <t>ヒカク</t>
    </rPh>
    <rPh sb="43" eb="44">
      <t>ヒョウ</t>
    </rPh>
    <phoneticPr fontId="2"/>
  </si>
  <si>
    <t>比較</t>
    <rPh sb="0" eb="2">
      <t>ヒカク</t>
    </rPh>
    <phoneticPr fontId="2"/>
  </si>
  <si>
    <t>資料１</t>
    <rPh sb="0" eb="2">
      <t>シリョウ</t>
    </rPh>
    <phoneticPr fontId="2"/>
  </si>
  <si>
    <t>※単位：パーセント　　網掛け：前年度と比較して増加</t>
    <rPh sb="1" eb="3">
      <t>タンイ</t>
    </rPh>
    <rPh sb="11" eb="13">
      <t>アミカ</t>
    </rPh>
    <rPh sb="15" eb="18">
      <t>ゼンネンド</t>
    </rPh>
    <rPh sb="19" eb="21">
      <t>ヒカク</t>
    </rPh>
    <rPh sb="23" eb="25">
      <t>ゾウカ</t>
    </rPh>
    <phoneticPr fontId="2"/>
  </si>
  <si>
    <t>全対象者の平均</t>
    <rPh sb="0" eb="1">
      <t>ゼン</t>
    </rPh>
    <rPh sb="1" eb="4">
      <t>タイショウシャ</t>
    </rPh>
    <rPh sb="5" eb="7">
      <t>ヘイキン</t>
    </rPh>
    <phoneticPr fontId="2"/>
  </si>
  <si>
    <t>資料２</t>
    <rPh sb="0" eb="2">
      <t>シリョウ</t>
    </rPh>
    <phoneticPr fontId="2"/>
  </si>
  <si>
    <t>資料３</t>
    <rPh sb="0" eb="2">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</si>
</sst>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_);[Red]\(0.0\)"/>
    <numFmt numFmtId="179" formatCode="0.0;\-0.0;&quot;&quot;;@"/>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0"/>
      <name val="ＭＳ Ｐゴシック"/>
      <family val="3"/>
      <charset val="128"/>
    </font>
    <font>
      <sz val="11"/>
      <color rgb="FF000000"/>
      <name val="ＭＳ Ｐゴシック"/>
      <family val="3"/>
      <charset val="128"/>
    </font>
    <font>
      <sz val="11"/>
      <name val="ＭＳ ゴシック"/>
      <family val="3"/>
      <charset val="128"/>
    </font>
    <font>
      <b/>
      <sz val="12"/>
      <name val="ＭＳ 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style="double">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cellStyleXfs>
  <cellXfs count="51">
    <xf numFmtId="0" fontId="0" fillId="0" borderId="0" xfId="0">
      <alignment vertical="center"/>
    </xf>
    <xf numFmtId="0" fontId="5" fillId="0" borderId="0" xfId="0" applyFont="1">
      <alignment vertical="center"/>
    </xf>
    <xf numFmtId="0" fontId="5" fillId="0" borderId="0" xfId="0" applyFont="1" applyAlignment="1"/>
    <xf numFmtId="49" fontId="5" fillId="0" borderId="0" xfId="0" applyNumberFormat="1" applyFont="1">
      <alignment vertical="center"/>
    </xf>
    <xf numFmtId="49" fontId="5" fillId="0" borderId="0" xfId="0" applyNumberFormat="1" applyFont="1" applyAlignment="1">
      <alignment horizontal="left" vertical="center"/>
    </xf>
    <xf numFmtId="49" fontId="5" fillId="0" borderId="3" xfId="0" applyNumberFormat="1" applyFont="1" applyBorder="1" applyAlignment="1">
      <alignment horizontal="right" vertical="center"/>
    </xf>
    <xf numFmtId="49" fontId="5" fillId="0" borderId="3" xfId="0" applyNumberFormat="1" applyFont="1" applyBorder="1" applyAlignment="1">
      <alignment horizontal="left" vertical="center"/>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176" fontId="5" fillId="0" borderId="2"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49" fontId="6" fillId="0" borderId="0" xfId="0" applyNumberFormat="1" applyFont="1" applyAlignment="1">
      <alignment horizontal="center" vertical="center"/>
    </xf>
    <xf numFmtId="49" fontId="5" fillId="0" borderId="3" xfId="0" applyNumberFormat="1" applyFont="1" applyBorder="1" applyAlignment="1">
      <alignment horizontal="right" vertical="center"/>
    </xf>
    <xf numFmtId="177" fontId="5" fillId="2" borderId="2"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178" fontId="5" fillId="2" borderId="2" xfId="0" applyNumberFormat="1" applyFont="1" applyFill="1" applyBorder="1" applyAlignment="1">
      <alignment horizontal="center" vertical="center" wrapText="1"/>
    </xf>
    <xf numFmtId="179" fontId="5" fillId="2" borderId="8" xfId="0" applyNumberFormat="1" applyFont="1" applyFill="1" applyBorder="1" applyAlignment="1">
      <alignment horizontal="center" vertical="center" wrapText="1"/>
    </xf>
    <xf numFmtId="49" fontId="5" fillId="0" borderId="3" xfId="0" applyNumberFormat="1" applyFont="1" applyBorder="1" applyAlignment="1">
      <alignment vertical="center"/>
    </xf>
    <xf numFmtId="49" fontId="0" fillId="0" borderId="3" xfId="0" applyNumberFormat="1" applyFont="1" applyFill="1" applyBorder="1" applyAlignment="1">
      <alignment horizontal="right" vertical="center"/>
    </xf>
    <xf numFmtId="49" fontId="6" fillId="0" borderId="0" xfId="0" applyNumberFormat="1" applyFont="1" applyAlignment="1">
      <alignment horizontal="center" vertical="center"/>
    </xf>
    <xf numFmtId="178" fontId="0" fillId="0" borderId="6" xfId="0" applyNumberFormat="1" applyFont="1" applyFill="1" applyBorder="1" applyAlignment="1">
      <alignment horizontal="center" vertical="center"/>
    </xf>
    <xf numFmtId="178" fontId="0" fillId="0" borderId="9" xfId="0" applyNumberFormat="1" applyFont="1" applyFill="1" applyBorder="1" applyAlignment="1">
      <alignment horizontal="center" vertical="center"/>
    </xf>
    <xf numFmtId="177" fontId="5" fillId="0" borderId="7" xfId="0" applyNumberFormat="1" applyFont="1" applyBorder="1" applyAlignment="1">
      <alignment horizontal="center" vertical="center" wrapText="1"/>
    </xf>
    <xf numFmtId="178" fontId="5" fillId="0" borderId="6" xfId="0" applyNumberFormat="1" applyFont="1" applyBorder="1" applyAlignment="1">
      <alignment horizontal="center" vertical="center" wrapText="1"/>
    </xf>
    <xf numFmtId="177" fontId="5" fillId="2" borderId="7" xfId="0" applyNumberFormat="1" applyFont="1" applyFill="1" applyBorder="1" applyAlignment="1">
      <alignment horizontal="center" vertical="center" wrapText="1"/>
    </xf>
    <xf numFmtId="178" fontId="5" fillId="2" borderId="6"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3" xfId="0" applyNumberFormat="1" applyFont="1" applyBorder="1" applyAlignment="1">
      <alignment vertical="center" wrapText="1"/>
    </xf>
    <xf numFmtId="0" fontId="5" fillId="0" borderId="10" xfId="0" applyFont="1" applyBorder="1" applyAlignment="1">
      <alignment vertical="center" wrapText="1"/>
    </xf>
    <xf numFmtId="179" fontId="5" fillId="2" borderId="15" xfId="0" applyNumberFormat="1" applyFont="1" applyFill="1" applyBorder="1" applyAlignment="1">
      <alignment horizontal="center" vertical="center" wrapText="1"/>
    </xf>
    <xf numFmtId="177" fontId="5" fillId="2" borderId="10" xfId="0" applyNumberFormat="1" applyFont="1" applyFill="1" applyBorder="1" applyAlignment="1">
      <alignment horizontal="center" vertical="center" wrapText="1"/>
    </xf>
    <xf numFmtId="179" fontId="5" fillId="2" borderId="16" xfId="0" applyNumberFormat="1" applyFont="1" applyFill="1" applyBorder="1" applyAlignment="1">
      <alignment horizontal="center" vertical="center" wrapText="1"/>
    </xf>
    <xf numFmtId="177" fontId="5" fillId="2" borderId="6" xfId="0" applyNumberFormat="1" applyFont="1" applyFill="1" applyBorder="1" applyAlignment="1">
      <alignment horizontal="center" vertical="center" wrapText="1"/>
    </xf>
    <xf numFmtId="179" fontId="5" fillId="2" borderId="17" xfId="0" applyNumberFormat="1" applyFont="1" applyFill="1" applyBorder="1" applyAlignment="1">
      <alignment horizontal="center" vertical="center" wrapText="1"/>
    </xf>
    <xf numFmtId="179" fontId="5" fillId="2" borderId="18" xfId="0" applyNumberFormat="1" applyFont="1" applyFill="1" applyBorder="1" applyAlignment="1">
      <alignment horizontal="center" vertical="center" wrapText="1"/>
    </xf>
    <xf numFmtId="49" fontId="6" fillId="0" borderId="0" xfId="0" applyNumberFormat="1" applyFont="1" applyAlignment="1">
      <alignment horizontal="center" vertical="center"/>
    </xf>
    <xf numFmtId="49" fontId="5" fillId="0" borderId="7"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0" fillId="0" borderId="1"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178" fontId="7" fillId="0" borderId="6"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14" xfId="0" applyNumberFormat="1" applyFont="1" applyFill="1" applyBorder="1" applyAlignment="1">
      <alignment horizontal="center" vertical="center" wrapText="1"/>
    </xf>
    <xf numFmtId="49" fontId="5" fillId="2" borderId="6"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cellXfs>
  <cellStyles count="2">
    <cellStyle name="標準" xfId="0" builtinId="0"/>
    <cellStyle name="標準 2" xfId="1"/>
  </cellStyles>
  <dxfs count="1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0</xdr:row>
          <xdr:rowOff>0</xdr:rowOff>
        </xdr:from>
        <xdr:to>
          <xdr:col>3</xdr:col>
          <xdr:colOff>0</xdr:colOff>
          <xdr:row>0</xdr:row>
          <xdr:rowOff>0</xdr:rowOff>
        </xdr:to>
        <xdr:sp macro="" textlink="">
          <xdr:nvSpPr>
            <xdr:cNvPr id="12001282" name="Button 2" hidden="1">
              <a:extLst>
                <a:ext uri="{63B3BB69-23CF-44E3-9099-C40C66FF867C}">
                  <a14:compatExt spid="_x0000_s12001282"/>
                </a:ext>
                <a:ext uri="{FF2B5EF4-FFF2-40B4-BE49-F238E27FC236}">
                  <a16:creationId xmlns:a16="http://schemas.microsoft.com/office/drawing/2014/main" id="{00000000-0008-0000-0000-00000220B7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［HTML作成 ⇒ 終了］</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0</xdr:row>
          <xdr:rowOff>0</xdr:rowOff>
        </xdr:from>
        <xdr:to>
          <xdr:col>3</xdr:col>
          <xdr:colOff>0</xdr:colOff>
          <xdr:row>0</xdr:row>
          <xdr:rowOff>0</xdr:rowOff>
        </xdr:to>
        <xdr:sp macro="" textlink="">
          <xdr:nvSpPr>
            <xdr:cNvPr id="11991042" name="Button 2" hidden="1">
              <a:extLst>
                <a:ext uri="{63B3BB69-23CF-44E3-9099-C40C66FF867C}">
                  <a14:compatExt spid="_x0000_s11991042"/>
                </a:ext>
                <a:ext uri="{FF2B5EF4-FFF2-40B4-BE49-F238E27FC236}">
                  <a16:creationId xmlns:a16="http://schemas.microsoft.com/office/drawing/2014/main" id="{00000000-0008-0000-0100-000002F8B6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［HTML作成 ⇒ 終了］</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0</xdr:row>
          <xdr:rowOff>0</xdr:rowOff>
        </xdr:from>
        <xdr:to>
          <xdr:col>3</xdr:col>
          <xdr:colOff>0</xdr:colOff>
          <xdr:row>0</xdr:row>
          <xdr:rowOff>0</xdr:rowOff>
        </xdr:to>
        <xdr:sp macro="" textlink="">
          <xdr:nvSpPr>
            <xdr:cNvPr id="11996162" name="Button 2" hidden="1">
              <a:extLst>
                <a:ext uri="{63B3BB69-23CF-44E3-9099-C40C66FF867C}">
                  <a14:compatExt spid="_x0000_s11996162"/>
                </a:ext>
                <a:ext uri="{FF2B5EF4-FFF2-40B4-BE49-F238E27FC236}">
                  <a16:creationId xmlns:a16="http://schemas.microsoft.com/office/drawing/2014/main" id="{00000000-0008-0000-0200-0000020CB7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［HTML作成 ⇒ 終了］</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40"/>
  <sheetViews>
    <sheetView view="pageBreakPreview" topLeftCell="B1" zoomScale="70" zoomScaleNormal="70" zoomScaleSheetLayoutView="70" workbookViewId="0">
      <selection activeCell="O2" sqref="O2:P2"/>
    </sheetView>
  </sheetViews>
  <sheetFormatPr defaultColWidth="9" defaultRowHeight="13.5" x14ac:dyDescent="0.15"/>
  <cols>
    <col min="1" max="1" width="4.375" style="3" customWidth="1"/>
    <col min="2" max="2" width="5.625" style="3" bestFit="1" customWidth="1"/>
    <col min="3" max="3" width="62.5" style="3" customWidth="1"/>
    <col min="4" max="15" width="7.5" style="3" customWidth="1"/>
    <col min="16" max="16" width="8.25" style="3" customWidth="1"/>
    <col min="17" max="16384" width="9" style="3"/>
  </cols>
  <sheetData>
    <row r="1" spans="1:16" ht="40.5" customHeight="1" x14ac:dyDescent="0.15"/>
    <row r="2" spans="1:16" ht="27.75" customHeight="1" x14ac:dyDescent="0.15">
      <c r="A2" s="37" t="s">
        <v>51</v>
      </c>
      <c r="B2" s="37"/>
      <c r="C2" s="37"/>
      <c r="D2" s="37"/>
      <c r="E2" s="37"/>
      <c r="F2" s="37"/>
      <c r="G2" s="37"/>
      <c r="H2" s="37"/>
      <c r="I2" s="37"/>
      <c r="J2" s="37"/>
      <c r="K2" s="37"/>
      <c r="L2" s="19"/>
      <c r="M2" s="2"/>
      <c r="O2" s="43" t="s">
        <v>53</v>
      </c>
      <c r="P2" s="44"/>
    </row>
    <row r="3" spans="1:16" ht="21.75" customHeight="1" x14ac:dyDescent="0.15">
      <c r="A3" s="4" t="s">
        <v>8</v>
      </c>
      <c r="B3" s="4"/>
      <c r="C3" s="4"/>
      <c r="I3" s="17"/>
      <c r="J3" s="17"/>
      <c r="L3" s="17"/>
      <c r="M3" s="17"/>
      <c r="N3" s="18" t="s">
        <v>54</v>
      </c>
    </row>
    <row r="4" spans="1:16" ht="16.5" customHeight="1" x14ac:dyDescent="0.15">
      <c r="A4" s="7" t="s">
        <v>0</v>
      </c>
      <c r="B4" s="7"/>
      <c r="C4" s="26" t="s">
        <v>1</v>
      </c>
      <c r="D4" s="38" t="s">
        <v>2</v>
      </c>
      <c r="E4" s="38"/>
      <c r="F4" s="39"/>
      <c r="G4" s="38" t="s">
        <v>3</v>
      </c>
      <c r="H4" s="38"/>
      <c r="I4" s="39"/>
      <c r="J4" s="38" t="s">
        <v>4</v>
      </c>
      <c r="K4" s="38"/>
      <c r="L4" s="39"/>
      <c r="M4" s="40" t="s">
        <v>5</v>
      </c>
      <c r="N4" s="41"/>
      <c r="O4" s="42"/>
      <c r="P4" s="45" t="s">
        <v>55</v>
      </c>
    </row>
    <row r="5" spans="1:16" ht="16.5" customHeight="1" x14ac:dyDescent="0.15">
      <c r="A5" s="8"/>
      <c r="B5" s="8"/>
      <c r="C5" s="27"/>
      <c r="D5" s="22" t="s">
        <v>46</v>
      </c>
      <c r="E5" s="13" t="s">
        <v>45</v>
      </c>
      <c r="F5" s="32" t="s">
        <v>52</v>
      </c>
      <c r="G5" s="24" t="s">
        <v>46</v>
      </c>
      <c r="H5" s="13" t="s">
        <v>45</v>
      </c>
      <c r="I5" s="32" t="s">
        <v>52</v>
      </c>
      <c r="J5" s="24" t="s">
        <v>46</v>
      </c>
      <c r="K5" s="13" t="s">
        <v>45</v>
      </c>
      <c r="L5" s="32" t="s">
        <v>52</v>
      </c>
      <c r="M5" s="34" t="s">
        <v>46</v>
      </c>
      <c r="N5" s="13" t="s">
        <v>45</v>
      </c>
      <c r="O5" s="32" t="s">
        <v>52</v>
      </c>
      <c r="P5" s="45"/>
    </row>
    <row r="6" spans="1:16" ht="29.25" customHeight="1" x14ac:dyDescent="0.15">
      <c r="A6" s="9">
        <v>1</v>
      </c>
      <c r="B6" s="10" t="s">
        <v>9</v>
      </c>
      <c r="C6" s="28" t="s">
        <v>10</v>
      </c>
      <c r="D6" s="23">
        <v>94.5</v>
      </c>
      <c r="E6" s="15">
        <v>96.9</v>
      </c>
      <c r="F6" s="32">
        <f>E6-D6</f>
        <v>2.4000000000000057</v>
      </c>
      <c r="G6" s="25">
        <v>91.7</v>
      </c>
      <c r="H6" s="15">
        <v>91.7</v>
      </c>
      <c r="I6" s="32">
        <f>H6-G6</f>
        <v>0</v>
      </c>
      <c r="J6" s="31">
        <v>0</v>
      </c>
      <c r="K6" s="16">
        <v>0</v>
      </c>
      <c r="L6" s="36">
        <v>0</v>
      </c>
      <c r="M6" s="25">
        <v>91.5</v>
      </c>
      <c r="N6" s="15">
        <v>92.6</v>
      </c>
      <c r="O6" s="32">
        <f>N6-M6</f>
        <v>1.0999999999999943</v>
      </c>
      <c r="P6" s="20">
        <f>AVERAGE(E6,H6,N6)</f>
        <v>93.733333333333348</v>
      </c>
    </row>
    <row r="7" spans="1:16" ht="29.25" customHeight="1" x14ac:dyDescent="0.15">
      <c r="A7" s="9">
        <v>2</v>
      </c>
      <c r="B7" s="10" t="s">
        <v>50</v>
      </c>
      <c r="C7" s="28" t="s">
        <v>11</v>
      </c>
      <c r="D7" s="23">
        <v>92.2</v>
      </c>
      <c r="E7" s="15">
        <v>95.3</v>
      </c>
      <c r="F7" s="32">
        <f t="shared" ref="F7:F25" si="0">E7-D7</f>
        <v>3.0999999999999943</v>
      </c>
      <c r="G7" s="25">
        <v>86.7</v>
      </c>
      <c r="H7" s="15">
        <v>89.3</v>
      </c>
      <c r="I7" s="32">
        <f t="shared" ref="I7:I25" si="1">H7-G7</f>
        <v>2.5999999999999943</v>
      </c>
      <c r="J7" s="25">
        <v>96.4</v>
      </c>
      <c r="K7" s="15">
        <v>96.8</v>
      </c>
      <c r="L7" s="32">
        <f t="shared" ref="L7:L25" si="2">K7-J7</f>
        <v>0.39999999999999147</v>
      </c>
      <c r="M7" s="25">
        <v>88.2</v>
      </c>
      <c r="N7" s="15">
        <v>90</v>
      </c>
      <c r="O7" s="32">
        <f t="shared" ref="O7:O24" si="3">N7-M7</f>
        <v>1.7999999999999972</v>
      </c>
      <c r="P7" s="20">
        <f>AVERAGE(E7,H7,K7,N7)</f>
        <v>92.85</v>
      </c>
    </row>
    <row r="8" spans="1:16" ht="29.25" customHeight="1" x14ac:dyDescent="0.15">
      <c r="A8" s="9">
        <v>3</v>
      </c>
      <c r="B8" s="10" t="s">
        <v>12</v>
      </c>
      <c r="C8" s="28" t="s">
        <v>13</v>
      </c>
      <c r="D8" s="23">
        <v>91.2</v>
      </c>
      <c r="E8" s="15">
        <v>92.7</v>
      </c>
      <c r="F8" s="32">
        <f t="shared" si="0"/>
        <v>1.5</v>
      </c>
      <c r="G8" s="25">
        <v>90.4</v>
      </c>
      <c r="H8" s="15">
        <v>91.8</v>
      </c>
      <c r="I8" s="32">
        <f t="shared" si="1"/>
        <v>1.3999999999999915</v>
      </c>
      <c r="J8" s="25">
        <v>96.6</v>
      </c>
      <c r="K8" s="15">
        <v>97.8</v>
      </c>
      <c r="L8" s="32">
        <f t="shared" si="2"/>
        <v>1.2000000000000028</v>
      </c>
      <c r="M8" s="25">
        <v>86.1</v>
      </c>
      <c r="N8" s="15">
        <v>87.2</v>
      </c>
      <c r="O8" s="32">
        <f t="shared" si="3"/>
        <v>1.1000000000000085</v>
      </c>
      <c r="P8" s="20">
        <f>AVERAGE(E8,H8,K8,N8)</f>
        <v>92.375</v>
      </c>
    </row>
    <row r="9" spans="1:16" ht="29.25" customHeight="1" x14ac:dyDescent="0.15">
      <c r="A9" s="9">
        <v>4</v>
      </c>
      <c r="B9" s="10" t="s">
        <v>14</v>
      </c>
      <c r="C9" s="28" t="s">
        <v>15</v>
      </c>
      <c r="D9" s="23">
        <v>85.4</v>
      </c>
      <c r="E9" s="15">
        <v>85.4</v>
      </c>
      <c r="F9" s="32">
        <f t="shared" si="0"/>
        <v>0</v>
      </c>
      <c r="G9" s="25">
        <v>81.599999999999994</v>
      </c>
      <c r="H9" s="15">
        <v>83.4</v>
      </c>
      <c r="I9" s="32">
        <f t="shared" si="1"/>
        <v>1.8000000000000114</v>
      </c>
      <c r="J9" s="25">
        <v>92.6</v>
      </c>
      <c r="K9" s="15">
        <v>93.3</v>
      </c>
      <c r="L9" s="32">
        <f t="shared" si="2"/>
        <v>0.70000000000000284</v>
      </c>
      <c r="M9" s="25">
        <v>93.3</v>
      </c>
      <c r="N9" s="15">
        <v>93.4</v>
      </c>
      <c r="O9" s="32">
        <f t="shared" si="3"/>
        <v>0.10000000000000853</v>
      </c>
      <c r="P9" s="20">
        <f>AVERAGE(E9,H9,K9,N9)</f>
        <v>88.875</v>
      </c>
    </row>
    <row r="10" spans="1:16" ht="29.25" customHeight="1" x14ac:dyDescent="0.15">
      <c r="A10" s="9">
        <v>5</v>
      </c>
      <c r="B10" s="10" t="s">
        <v>47</v>
      </c>
      <c r="C10" s="29" t="s">
        <v>16</v>
      </c>
      <c r="D10" s="23">
        <v>88</v>
      </c>
      <c r="E10" s="15">
        <v>89.6</v>
      </c>
      <c r="F10" s="32">
        <f t="shared" si="0"/>
        <v>1.5999999999999943</v>
      </c>
      <c r="G10" s="25">
        <v>77.900000000000006</v>
      </c>
      <c r="H10" s="15">
        <v>79.400000000000006</v>
      </c>
      <c r="I10" s="32">
        <f t="shared" si="1"/>
        <v>1.5</v>
      </c>
      <c r="J10" s="31">
        <v>0</v>
      </c>
      <c r="K10" s="16">
        <v>0</v>
      </c>
      <c r="L10" s="36">
        <v>0</v>
      </c>
      <c r="M10" s="25">
        <v>88.2</v>
      </c>
      <c r="N10" s="15">
        <v>87.3</v>
      </c>
      <c r="O10" s="32">
        <f t="shared" si="3"/>
        <v>-0.90000000000000568</v>
      </c>
      <c r="P10" s="20">
        <f>AVERAGE(E10,H10,N10)</f>
        <v>85.433333333333337</v>
      </c>
    </row>
    <row r="11" spans="1:16" ht="29.25" customHeight="1" x14ac:dyDescent="0.15">
      <c r="A11" s="9">
        <v>6</v>
      </c>
      <c r="B11" s="10" t="s">
        <v>17</v>
      </c>
      <c r="C11" s="28" t="s">
        <v>18</v>
      </c>
      <c r="D11" s="23">
        <v>93.4</v>
      </c>
      <c r="E11" s="15">
        <v>94</v>
      </c>
      <c r="F11" s="32">
        <f t="shared" si="0"/>
        <v>0.59999999999999432</v>
      </c>
      <c r="G11" s="25">
        <v>88.2</v>
      </c>
      <c r="H11" s="15">
        <v>91.5</v>
      </c>
      <c r="I11" s="32">
        <f t="shared" si="1"/>
        <v>3.2999999999999972</v>
      </c>
      <c r="J11" s="25">
        <v>93.5</v>
      </c>
      <c r="K11" s="15">
        <v>94.9</v>
      </c>
      <c r="L11" s="32">
        <f t="shared" si="2"/>
        <v>1.4000000000000057</v>
      </c>
      <c r="M11" s="25">
        <v>92.3</v>
      </c>
      <c r="N11" s="15">
        <v>92.8</v>
      </c>
      <c r="O11" s="32">
        <f t="shared" si="3"/>
        <v>0.5</v>
      </c>
      <c r="P11" s="20">
        <f>AVERAGE(E11,H11,K11,N11)</f>
        <v>93.3</v>
      </c>
    </row>
    <row r="12" spans="1:16" ht="29.25" customHeight="1" x14ac:dyDescent="0.15">
      <c r="A12" s="9">
        <v>7</v>
      </c>
      <c r="B12" s="10" t="s">
        <v>19</v>
      </c>
      <c r="C12" s="28" t="s">
        <v>20</v>
      </c>
      <c r="D12" s="23">
        <v>91.5</v>
      </c>
      <c r="E12" s="15">
        <v>93.3</v>
      </c>
      <c r="F12" s="32">
        <f t="shared" si="0"/>
        <v>1.7999999999999972</v>
      </c>
      <c r="G12" s="31">
        <v>0</v>
      </c>
      <c r="H12" s="16">
        <v>0</v>
      </c>
      <c r="I12" s="36">
        <v>0</v>
      </c>
      <c r="J12" s="31">
        <v>0</v>
      </c>
      <c r="K12" s="16">
        <v>0</v>
      </c>
      <c r="L12" s="36">
        <v>0</v>
      </c>
      <c r="M12" s="25">
        <v>87.8</v>
      </c>
      <c r="N12" s="15">
        <v>88.4</v>
      </c>
      <c r="O12" s="32">
        <f t="shared" si="3"/>
        <v>0.60000000000000853</v>
      </c>
      <c r="P12" s="20">
        <f>AVERAGE(E12,N12)</f>
        <v>90.85</v>
      </c>
    </row>
    <row r="13" spans="1:16" ht="29.25" customHeight="1" x14ac:dyDescent="0.15">
      <c r="A13" s="9">
        <v>8</v>
      </c>
      <c r="B13" s="10" t="s">
        <v>21</v>
      </c>
      <c r="C13" s="28" t="s">
        <v>22</v>
      </c>
      <c r="D13" s="23">
        <v>72.8</v>
      </c>
      <c r="E13" s="15">
        <v>74.5</v>
      </c>
      <c r="F13" s="32">
        <f t="shared" si="0"/>
        <v>1.7000000000000028</v>
      </c>
      <c r="G13" s="25">
        <v>58.3</v>
      </c>
      <c r="H13" s="15">
        <v>60.6</v>
      </c>
      <c r="I13" s="32">
        <f t="shared" si="1"/>
        <v>2.3000000000000043</v>
      </c>
      <c r="J13" s="31">
        <v>0</v>
      </c>
      <c r="K13" s="16">
        <v>0</v>
      </c>
      <c r="L13" s="36">
        <v>0</v>
      </c>
      <c r="M13" s="25">
        <v>80</v>
      </c>
      <c r="N13" s="15">
        <v>80</v>
      </c>
      <c r="O13" s="32">
        <f t="shared" si="3"/>
        <v>0</v>
      </c>
      <c r="P13" s="20">
        <f>AVERAGE(E13,H13,N13)</f>
        <v>71.7</v>
      </c>
    </row>
    <row r="14" spans="1:16" ht="29.25" customHeight="1" x14ac:dyDescent="0.15">
      <c r="A14" s="9">
        <v>9</v>
      </c>
      <c r="B14" s="10" t="s">
        <v>48</v>
      </c>
      <c r="C14" s="28" t="s">
        <v>23</v>
      </c>
      <c r="D14" s="23">
        <v>88.1</v>
      </c>
      <c r="E14" s="15">
        <v>91.2</v>
      </c>
      <c r="F14" s="32">
        <f t="shared" si="0"/>
        <v>3.1000000000000085</v>
      </c>
      <c r="G14" s="25">
        <v>66.2</v>
      </c>
      <c r="H14" s="15">
        <v>68.599999999999994</v>
      </c>
      <c r="I14" s="14">
        <f t="shared" si="1"/>
        <v>2.3999999999999915</v>
      </c>
      <c r="J14" s="35">
        <v>0</v>
      </c>
      <c r="K14" s="16">
        <v>0</v>
      </c>
      <c r="L14" s="36">
        <v>0</v>
      </c>
      <c r="M14" s="25">
        <v>78</v>
      </c>
      <c r="N14" s="15">
        <v>81.7</v>
      </c>
      <c r="O14" s="32">
        <f t="shared" si="3"/>
        <v>3.7000000000000028</v>
      </c>
      <c r="P14" s="20">
        <f>AVERAGE(E14,H14,N14)</f>
        <v>80.5</v>
      </c>
    </row>
    <row r="15" spans="1:16" ht="29.25" customHeight="1" x14ac:dyDescent="0.15">
      <c r="A15" s="9">
        <v>10</v>
      </c>
      <c r="B15" s="10" t="s">
        <v>24</v>
      </c>
      <c r="C15" s="28" t="s">
        <v>25</v>
      </c>
      <c r="D15" s="23">
        <v>52.4</v>
      </c>
      <c r="E15" s="15">
        <v>59.3</v>
      </c>
      <c r="F15" s="32">
        <f t="shared" si="0"/>
        <v>6.8999999999999986</v>
      </c>
      <c r="G15" s="31">
        <v>0</v>
      </c>
      <c r="H15" s="16">
        <v>0</v>
      </c>
      <c r="I15" s="33">
        <v>0</v>
      </c>
      <c r="J15" s="35">
        <v>0</v>
      </c>
      <c r="K15" s="16">
        <v>0</v>
      </c>
      <c r="L15" s="36">
        <v>0</v>
      </c>
      <c r="M15" s="25">
        <v>80.400000000000006</v>
      </c>
      <c r="N15" s="15">
        <v>81.5</v>
      </c>
      <c r="O15" s="32">
        <f t="shared" si="3"/>
        <v>1.0999999999999943</v>
      </c>
      <c r="P15" s="20">
        <f>AVERAGE(E15,N15)</f>
        <v>70.400000000000006</v>
      </c>
    </row>
    <row r="16" spans="1:16" ht="29.25" customHeight="1" x14ac:dyDescent="0.15">
      <c r="A16" s="9">
        <v>11</v>
      </c>
      <c r="B16" s="10" t="s">
        <v>26</v>
      </c>
      <c r="C16" s="28" t="s">
        <v>27</v>
      </c>
      <c r="D16" s="23">
        <v>97.4</v>
      </c>
      <c r="E16" s="15">
        <v>97.5</v>
      </c>
      <c r="F16" s="32">
        <f t="shared" si="0"/>
        <v>9.9999999999994316E-2</v>
      </c>
      <c r="G16" s="31">
        <v>0</v>
      </c>
      <c r="H16" s="16">
        <v>0</v>
      </c>
      <c r="I16" s="36">
        <v>0</v>
      </c>
      <c r="J16" s="31">
        <v>0</v>
      </c>
      <c r="K16" s="16">
        <v>0</v>
      </c>
      <c r="L16" s="36">
        <v>0</v>
      </c>
      <c r="M16" s="31">
        <v>0</v>
      </c>
      <c r="N16" s="16">
        <v>0</v>
      </c>
      <c r="O16" s="36">
        <v>0</v>
      </c>
      <c r="P16" s="20">
        <f>AVERAGE(E16)</f>
        <v>97.5</v>
      </c>
    </row>
    <row r="17" spans="1:16" ht="29.25" customHeight="1" x14ac:dyDescent="0.15">
      <c r="A17" s="9">
        <v>12</v>
      </c>
      <c r="B17" s="10" t="s">
        <v>28</v>
      </c>
      <c r="C17" s="28" t="s">
        <v>29</v>
      </c>
      <c r="D17" s="23">
        <v>98.5</v>
      </c>
      <c r="E17" s="15">
        <v>98.8</v>
      </c>
      <c r="F17" s="32">
        <f t="shared" si="0"/>
        <v>0.29999999999999716</v>
      </c>
      <c r="G17" s="25">
        <v>77.3</v>
      </c>
      <c r="H17" s="15">
        <v>80.599999999999994</v>
      </c>
      <c r="I17" s="32">
        <f t="shared" si="1"/>
        <v>3.2999999999999972</v>
      </c>
      <c r="J17" s="25">
        <v>95.1</v>
      </c>
      <c r="K17" s="15">
        <v>96.8</v>
      </c>
      <c r="L17" s="32">
        <f t="shared" si="2"/>
        <v>1.7000000000000028</v>
      </c>
      <c r="M17" s="25">
        <v>96.8</v>
      </c>
      <c r="N17" s="15">
        <v>97</v>
      </c>
      <c r="O17" s="32">
        <f t="shared" si="3"/>
        <v>0.20000000000000284</v>
      </c>
      <c r="P17" s="20">
        <f>AVERAGE(E17,H17,K17,N17)</f>
        <v>93.3</v>
      </c>
    </row>
    <row r="18" spans="1:16" ht="29.25" customHeight="1" x14ac:dyDescent="0.15">
      <c r="A18" s="9">
        <v>13</v>
      </c>
      <c r="B18" s="10" t="s">
        <v>30</v>
      </c>
      <c r="C18" s="28" t="s">
        <v>31</v>
      </c>
      <c r="D18" s="23">
        <v>97.9</v>
      </c>
      <c r="E18" s="15">
        <v>98.3</v>
      </c>
      <c r="F18" s="32">
        <f t="shared" si="0"/>
        <v>0.39999999999999147</v>
      </c>
      <c r="G18" s="25">
        <v>86.3</v>
      </c>
      <c r="H18" s="15">
        <v>89</v>
      </c>
      <c r="I18" s="32">
        <f t="shared" si="1"/>
        <v>2.7000000000000028</v>
      </c>
      <c r="J18" s="31">
        <v>0</v>
      </c>
      <c r="K18" s="16">
        <v>0</v>
      </c>
      <c r="L18" s="36">
        <v>0</v>
      </c>
      <c r="M18" s="25">
        <v>94.8</v>
      </c>
      <c r="N18" s="15">
        <v>95.5</v>
      </c>
      <c r="O18" s="32">
        <f t="shared" si="3"/>
        <v>0.70000000000000284</v>
      </c>
      <c r="P18" s="20">
        <f>AVERAGE(E18,H18,N18)</f>
        <v>94.266666666666666</v>
      </c>
    </row>
    <row r="19" spans="1:16" ht="29.25" customHeight="1" x14ac:dyDescent="0.15">
      <c r="A19" s="9">
        <v>14</v>
      </c>
      <c r="B19" s="10" t="s">
        <v>32</v>
      </c>
      <c r="C19" s="28" t="s">
        <v>33</v>
      </c>
      <c r="D19" s="23">
        <v>96.3</v>
      </c>
      <c r="E19" s="15">
        <v>96.5</v>
      </c>
      <c r="F19" s="32">
        <f t="shared" si="0"/>
        <v>0.20000000000000284</v>
      </c>
      <c r="G19" s="25">
        <v>91.2</v>
      </c>
      <c r="H19" s="15">
        <v>91.5</v>
      </c>
      <c r="I19" s="32">
        <f t="shared" si="1"/>
        <v>0.29999999999999716</v>
      </c>
      <c r="J19" s="25">
        <v>98.5</v>
      </c>
      <c r="K19" s="15">
        <v>98.2</v>
      </c>
      <c r="L19" s="32">
        <f t="shared" si="2"/>
        <v>-0.29999999999999716</v>
      </c>
      <c r="M19" s="25">
        <v>88.4</v>
      </c>
      <c r="N19" s="15">
        <v>89.1</v>
      </c>
      <c r="O19" s="32">
        <f t="shared" si="3"/>
        <v>0.69999999999998863</v>
      </c>
      <c r="P19" s="20">
        <f>AVERAGE(E19,H19,K19,N19)</f>
        <v>93.824999999999989</v>
      </c>
    </row>
    <row r="20" spans="1:16" ht="29.25" customHeight="1" x14ac:dyDescent="0.15">
      <c r="A20" s="9">
        <v>15</v>
      </c>
      <c r="B20" s="10" t="s">
        <v>34</v>
      </c>
      <c r="C20" s="28" t="s">
        <v>35</v>
      </c>
      <c r="D20" s="23">
        <v>98.4</v>
      </c>
      <c r="E20" s="15">
        <v>98.8</v>
      </c>
      <c r="F20" s="32">
        <f t="shared" si="0"/>
        <v>0.39999999999999147</v>
      </c>
      <c r="G20" s="25">
        <v>82.9</v>
      </c>
      <c r="H20" s="15">
        <v>85.4</v>
      </c>
      <c r="I20" s="32">
        <f t="shared" si="1"/>
        <v>2.5</v>
      </c>
      <c r="J20" s="31">
        <v>0</v>
      </c>
      <c r="K20" s="16">
        <v>0</v>
      </c>
      <c r="L20" s="36">
        <v>0</v>
      </c>
      <c r="M20" s="25">
        <v>94.1</v>
      </c>
      <c r="N20" s="15">
        <v>94.8</v>
      </c>
      <c r="O20" s="32">
        <f t="shared" si="3"/>
        <v>0.70000000000000284</v>
      </c>
      <c r="P20" s="20">
        <f>AVERAGE(E20,H20,N20)</f>
        <v>93</v>
      </c>
    </row>
    <row r="21" spans="1:16" ht="29.25" customHeight="1" x14ac:dyDescent="0.15">
      <c r="A21" s="9">
        <v>16</v>
      </c>
      <c r="B21" s="10" t="s">
        <v>36</v>
      </c>
      <c r="C21" s="28" t="s">
        <v>37</v>
      </c>
      <c r="D21" s="23">
        <v>93.5</v>
      </c>
      <c r="E21" s="15">
        <v>94.5</v>
      </c>
      <c r="F21" s="32">
        <f t="shared" si="0"/>
        <v>1</v>
      </c>
      <c r="G21" s="31">
        <v>0</v>
      </c>
      <c r="H21" s="16">
        <v>0</v>
      </c>
      <c r="I21" s="36">
        <v>0</v>
      </c>
      <c r="J21" s="31">
        <v>0</v>
      </c>
      <c r="K21" s="16">
        <v>0</v>
      </c>
      <c r="L21" s="36">
        <v>0</v>
      </c>
      <c r="M21" s="31">
        <v>0</v>
      </c>
      <c r="N21" s="16">
        <v>0</v>
      </c>
      <c r="O21" s="36">
        <v>0</v>
      </c>
      <c r="P21" s="20">
        <f>AVERAGE(E21)</f>
        <v>94.5</v>
      </c>
    </row>
    <row r="22" spans="1:16" ht="29.25" customHeight="1" x14ac:dyDescent="0.15">
      <c r="A22" s="9">
        <v>17</v>
      </c>
      <c r="B22" s="10" t="s">
        <v>38</v>
      </c>
      <c r="C22" s="28" t="s">
        <v>39</v>
      </c>
      <c r="D22" s="23">
        <v>78.900000000000006</v>
      </c>
      <c r="E22" s="15">
        <v>80.400000000000006</v>
      </c>
      <c r="F22" s="32">
        <f t="shared" si="0"/>
        <v>1.5</v>
      </c>
      <c r="G22" s="31">
        <v>0</v>
      </c>
      <c r="H22" s="16">
        <v>0</v>
      </c>
      <c r="I22" s="36">
        <v>0</v>
      </c>
      <c r="J22" s="31">
        <v>0</v>
      </c>
      <c r="K22" s="16">
        <v>0</v>
      </c>
      <c r="L22" s="36">
        <v>0</v>
      </c>
      <c r="M22" s="31">
        <v>0</v>
      </c>
      <c r="N22" s="16">
        <v>0</v>
      </c>
      <c r="O22" s="36">
        <v>0</v>
      </c>
      <c r="P22" s="20">
        <f>AVERAGE(E22)</f>
        <v>80.400000000000006</v>
      </c>
    </row>
    <row r="23" spans="1:16" ht="29.25" customHeight="1" x14ac:dyDescent="0.15">
      <c r="A23" s="9">
        <v>18</v>
      </c>
      <c r="B23" s="10" t="s">
        <v>40</v>
      </c>
      <c r="C23" s="28" t="s">
        <v>41</v>
      </c>
      <c r="D23" s="23">
        <v>94.5</v>
      </c>
      <c r="E23" s="15">
        <v>90.4</v>
      </c>
      <c r="F23" s="32">
        <f t="shared" si="0"/>
        <v>-4.0999999999999943</v>
      </c>
      <c r="G23" s="25">
        <v>85.3</v>
      </c>
      <c r="H23" s="15">
        <v>83.3</v>
      </c>
      <c r="I23" s="32">
        <f t="shared" si="1"/>
        <v>-2</v>
      </c>
      <c r="J23" s="25">
        <v>94.6</v>
      </c>
      <c r="K23" s="15">
        <v>94.6</v>
      </c>
      <c r="L23" s="32">
        <f t="shared" si="2"/>
        <v>0</v>
      </c>
      <c r="M23" s="25">
        <v>82.2</v>
      </c>
      <c r="N23" s="15">
        <v>67.2</v>
      </c>
      <c r="O23" s="14">
        <f t="shared" si="3"/>
        <v>-15</v>
      </c>
      <c r="P23" s="21">
        <f>AVERAGE(E23,H23,K23,N23)</f>
        <v>83.874999999999986</v>
      </c>
    </row>
    <row r="24" spans="1:16" ht="29.25" customHeight="1" x14ac:dyDescent="0.15">
      <c r="A24" s="9">
        <v>19</v>
      </c>
      <c r="B24" s="10" t="s">
        <v>49</v>
      </c>
      <c r="C24" s="28" t="s">
        <v>42</v>
      </c>
      <c r="D24" s="23">
        <v>97.1</v>
      </c>
      <c r="E24" s="15">
        <v>96.4</v>
      </c>
      <c r="F24" s="32">
        <f t="shared" si="0"/>
        <v>-0.69999999999998863</v>
      </c>
      <c r="G24" s="25">
        <v>88.9</v>
      </c>
      <c r="H24" s="15">
        <v>87.4</v>
      </c>
      <c r="I24" s="32">
        <f t="shared" si="1"/>
        <v>-1.5</v>
      </c>
      <c r="J24" s="25">
        <v>96.2</v>
      </c>
      <c r="K24" s="15">
        <v>96.2</v>
      </c>
      <c r="L24" s="32">
        <f t="shared" si="2"/>
        <v>0</v>
      </c>
      <c r="M24" s="25">
        <v>88.1</v>
      </c>
      <c r="N24" s="15">
        <v>84.4</v>
      </c>
      <c r="O24" s="32">
        <f t="shared" si="3"/>
        <v>-3.6999999999999886</v>
      </c>
      <c r="P24" s="20">
        <f>AVERAGE(E24,H24,K24,N24)</f>
        <v>91.1</v>
      </c>
    </row>
    <row r="25" spans="1:16" ht="29.25" customHeight="1" x14ac:dyDescent="0.15">
      <c r="A25" s="9">
        <v>20</v>
      </c>
      <c r="B25" s="10" t="s">
        <v>43</v>
      </c>
      <c r="C25" s="30" t="s">
        <v>44</v>
      </c>
      <c r="D25" s="23">
        <v>97.3</v>
      </c>
      <c r="E25" s="15">
        <v>97.9</v>
      </c>
      <c r="F25" s="32">
        <f t="shared" si="0"/>
        <v>0.60000000000000853</v>
      </c>
      <c r="G25" s="25">
        <v>89.4</v>
      </c>
      <c r="H25" s="15">
        <v>91.4</v>
      </c>
      <c r="I25" s="32">
        <f t="shared" si="1"/>
        <v>2</v>
      </c>
      <c r="J25" s="25">
        <v>97.3</v>
      </c>
      <c r="K25" s="15">
        <v>97.7</v>
      </c>
      <c r="L25" s="32">
        <f t="shared" si="2"/>
        <v>0.40000000000000568</v>
      </c>
      <c r="M25" s="31">
        <v>0</v>
      </c>
      <c r="N25" s="16">
        <v>0</v>
      </c>
      <c r="O25" s="33">
        <v>0</v>
      </c>
      <c r="P25" s="21">
        <f>AVERAGE(E25,H25,K25)</f>
        <v>95.666666666666671</v>
      </c>
    </row>
    <row r="26" spans="1:16" s="1" customFormat="1" ht="36" customHeight="1" x14ac:dyDescent="0.15"/>
    <row r="27" spans="1:16" s="1" customFormat="1" ht="36" customHeight="1" x14ac:dyDescent="0.15"/>
    <row r="28" spans="1:16" s="1" customFormat="1" ht="36" customHeight="1" x14ac:dyDescent="0.15"/>
    <row r="29" spans="1:16" s="1" customFormat="1" ht="36" customHeight="1" x14ac:dyDescent="0.15"/>
    <row r="30" spans="1:16" s="1" customFormat="1" ht="36" customHeight="1" x14ac:dyDescent="0.15"/>
    <row r="31" spans="1:16" s="1" customFormat="1" ht="36" customHeight="1" x14ac:dyDescent="0.15"/>
    <row r="32" spans="1:16" s="1" customFormat="1" ht="36" customHeight="1" x14ac:dyDescent="0.15"/>
    <row r="33" s="1" customFormat="1" ht="36" customHeight="1" x14ac:dyDescent="0.15"/>
    <row r="34" s="1" customFormat="1" ht="36" customHeight="1" x14ac:dyDescent="0.15"/>
    <row r="35" s="1" customFormat="1" ht="36" customHeight="1" x14ac:dyDescent="0.15"/>
    <row r="36" s="1" customFormat="1" ht="36" customHeight="1" x14ac:dyDescent="0.15"/>
    <row r="37" s="1" customFormat="1" ht="36" customHeight="1" x14ac:dyDescent="0.15"/>
    <row r="38" s="1" customFormat="1" x14ac:dyDescent="0.15"/>
    <row r="39" s="1" customFormat="1" x14ac:dyDescent="0.15"/>
    <row r="40" s="1" customFormat="1" x14ac:dyDescent="0.15"/>
    <row r="41" s="1" customFormat="1" x14ac:dyDescent="0.15"/>
    <row r="42" s="1" customFormat="1" x14ac:dyDescent="0.15"/>
    <row r="43" s="1" customFormat="1" x14ac:dyDescent="0.15"/>
    <row r="44" s="1" customFormat="1" x14ac:dyDescent="0.15"/>
    <row r="45" s="1" customFormat="1" x14ac:dyDescent="0.15"/>
    <row r="46" s="1" customFormat="1" x14ac:dyDescent="0.15"/>
    <row r="47" s="1" customFormat="1" x14ac:dyDescent="0.15"/>
    <row r="48" s="1" customFormat="1" x14ac:dyDescent="0.15"/>
    <row r="49" s="1" customFormat="1" x14ac:dyDescent="0.15"/>
    <row r="50" s="1" customFormat="1" x14ac:dyDescent="0.15"/>
    <row r="51" s="1" customFormat="1" x14ac:dyDescent="0.15"/>
    <row r="52" s="1" customFormat="1" x14ac:dyDescent="0.15"/>
    <row r="53" s="1" customFormat="1" x14ac:dyDescent="0.15"/>
    <row r="54" s="1" customFormat="1" x14ac:dyDescent="0.15"/>
    <row r="55" s="1" customFormat="1" x14ac:dyDescent="0.15"/>
    <row r="56" s="1" customFormat="1" x14ac:dyDescent="0.15"/>
    <row r="57" s="1" customFormat="1" x14ac:dyDescent="0.15"/>
    <row r="58" s="1" customFormat="1" x14ac:dyDescent="0.15"/>
    <row r="59" s="1" customFormat="1" x14ac:dyDescent="0.15"/>
    <row r="60" s="1" customFormat="1" x14ac:dyDescent="0.15"/>
    <row r="61" s="1" customFormat="1" x14ac:dyDescent="0.15"/>
    <row r="62" s="1" customFormat="1" x14ac:dyDescent="0.15"/>
    <row r="63" s="1" customFormat="1" x14ac:dyDescent="0.15"/>
    <row r="64" s="1" customFormat="1" x14ac:dyDescent="0.15"/>
    <row r="65" s="1" customFormat="1" x14ac:dyDescent="0.15"/>
    <row r="66" s="1" customFormat="1" x14ac:dyDescent="0.15"/>
    <row r="67" s="1" customFormat="1" x14ac:dyDescent="0.15"/>
    <row r="68" s="1" customFormat="1" x14ac:dyDescent="0.15"/>
    <row r="69" s="1" customFormat="1" x14ac:dyDescent="0.15"/>
    <row r="70" s="1" customForma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x14ac:dyDescent="0.15"/>
    <row r="78" s="1" customFormat="1" x14ac:dyDescent="0.15"/>
    <row r="79" s="1" customFormat="1" x14ac:dyDescent="0.15"/>
    <row r="80" s="1" customFormat="1" x14ac:dyDescent="0.15"/>
    <row r="81" s="1" customFormat="1" x14ac:dyDescent="0.15"/>
    <row r="82" s="1" customFormat="1" x14ac:dyDescent="0.15"/>
    <row r="83" s="1" customFormat="1" x14ac:dyDescent="0.15"/>
    <row r="84" s="1" customFormat="1" x14ac:dyDescent="0.15"/>
    <row r="85" s="1" customFormat="1" x14ac:dyDescent="0.15"/>
    <row r="86" s="1" customFormat="1" x14ac:dyDescent="0.15"/>
    <row r="87" s="1" customFormat="1" x14ac:dyDescent="0.15"/>
    <row r="88" s="1" customFormat="1" x14ac:dyDescent="0.15"/>
    <row r="89" s="1" customFormat="1" x14ac:dyDescent="0.15"/>
    <row r="90" s="1" customFormat="1" x14ac:dyDescent="0.15"/>
    <row r="91" s="1" customFormat="1" x14ac:dyDescent="0.15"/>
    <row r="92" s="1" customFormat="1" x14ac:dyDescent="0.15"/>
    <row r="93" s="1" customFormat="1" x14ac:dyDescent="0.15"/>
    <row r="94" s="1" customFormat="1" x14ac:dyDescent="0.15"/>
    <row r="95" s="1" customFormat="1" x14ac:dyDescent="0.15"/>
    <row r="96" s="1" customFormat="1" x14ac:dyDescent="0.15"/>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pans="2:2" s="1" customFormat="1" x14ac:dyDescent="0.15"/>
    <row r="130" spans="2:2" s="1" customFormat="1" x14ac:dyDescent="0.15"/>
    <row r="131" spans="2:2" s="1" customFormat="1" x14ac:dyDescent="0.15"/>
    <row r="132" spans="2:2" s="1" customFormat="1" x14ac:dyDescent="0.15"/>
    <row r="133" spans="2:2" s="1" customFormat="1" x14ac:dyDescent="0.15"/>
    <row r="134" spans="2:2" s="1" customFormat="1" x14ac:dyDescent="0.15"/>
    <row r="135" spans="2:2" s="1" customFormat="1" x14ac:dyDescent="0.15"/>
    <row r="136" spans="2:2" s="1" customFormat="1" x14ac:dyDescent="0.15"/>
    <row r="137" spans="2:2" s="1" customFormat="1" x14ac:dyDescent="0.15">
      <c r="B137" s="3"/>
    </row>
    <row r="138" spans="2:2" s="1" customFormat="1" x14ac:dyDescent="0.15">
      <c r="B138" s="3"/>
    </row>
    <row r="139" spans="2:2" s="1" customFormat="1" x14ac:dyDescent="0.15">
      <c r="B139" s="3"/>
    </row>
    <row r="140" spans="2:2" s="1" customFormat="1" x14ac:dyDescent="0.15">
      <c r="B140" s="3"/>
    </row>
  </sheetData>
  <mergeCells count="7">
    <mergeCell ref="A2:K2"/>
    <mergeCell ref="D4:F4"/>
    <mergeCell ref="G4:I4"/>
    <mergeCell ref="J4:L4"/>
    <mergeCell ref="M4:O4"/>
    <mergeCell ref="O2:P2"/>
    <mergeCell ref="P4:P5"/>
  </mergeCells>
  <phoneticPr fontId="2"/>
  <conditionalFormatting sqref="F6:F25">
    <cfRule type="expression" dxfId="11" priority="7">
      <formula>E6&gt;D6</formula>
    </cfRule>
  </conditionalFormatting>
  <conditionalFormatting sqref="O6:O15 O17:O20 O23:O24">
    <cfRule type="expression" dxfId="10" priority="1">
      <formula>N6&gt;M6</formula>
    </cfRule>
  </conditionalFormatting>
  <conditionalFormatting sqref="I6:I11 I13:I14 I17:I20 I23:I25">
    <cfRule type="expression" dxfId="9" priority="3">
      <formula>H6&gt;G6</formula>
    </cfRule>
  </conditionalFormatting>
  <conditionalFormatting sqref="L7:L9 L11 L17 L19 L23:L25">
    <cfRule type="expression" dxfId="8" priority="2">
      <formula>K7&gt;J7</formula>
    </cfRule>
  </conditionalFormatting>
  <pageMargins left="0.39370078740157483" right="0.39370078740157483" top="0.39370078740157483" bottom="0.39370078740157483" header="0.11811023622047245" footer="0.11811023622047245"/>
  <pageSetup paperSize="9" scale="83" firstPageNumber="32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001282" r:id="rId4" name="Button 2">
              <controlPr defaultSize="0" print="0" autoFill="0" autoPict="0">
                <anchor moveWithCells="1" sizeWithCells="1">
                  <from>
                    <xdr:col>3</xdr:col>
                    <xdr:colOff>0</xdr:colOff>
                    <xdr:row>0</xdr:row>
                    <xdr:rowOff>0</xdr:rowOff>
                  </from>
                  <to>
                    <xdr:col>3</xdr:col>
                    <xdr:colOff>0</xdr:colOff>
                    <xdr:row>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36"/>
  <sheetViews>
    <sheetView zoomScale="70" zoomScaleNormal="70" workbookViewId="0">
      <selection activeCell="O2" sqref="O2:P2"/>
    </sheetView>
  </sheetViews>
  <sheetFormatPr defaultColWidth="9" defaultRowHeight="13.5" x14ac:dyDescent="0.15"/>
  <cols>
    <col min="1" max="1" width="4.375" style="3" customWidth="1"/>
    <col min="2" max="2" width="5.625" style="3" bestFit="1" customWidth="1"/>
    <col min="3" max="3" width="62.5" style="3" customWidth="1"/>
    <col min="4" max="15" width="7.5" style="3" customWidth="1"/>
    <col min="16" max="16" width="8.25" style="3" customWidth="1"/>
    <col min="17" max="16384" width="9" style="3"/>
  </cols>
  <sheetData>
    <row r="1" spans="1:16" ht="40.5" customHeight="1" x14ac:dyDescent="0.15"/>
    <row r="2" spans="1:16" ht="27.75" customHeight="1" x14ac:dyDescent="0.15">
      <c r="A2" s="37" t="s">
        <v>51</v>
      </c>
      <c r="B2" s="37"/>
      <c r="C2" s="37"/>
      <c r="D2" s="37"/>
      <c r="E2" s="37"/>
      <c r="F2" s="37"/>
      <c r="G2" s="37"/>
      <c r="H2" s="37"/>
      <c r="I2" s="37"/>
      <c r="J2" s="37"/>
      <c r="K2" s="37"/>
      <c r="L2" s="19"/>
      <c r="M2" s="2"/>
      <c r="O2" s="43" t="s">
        <v>56</v>
      </c>
      <c r="P2" s="44"/>
    </row>
    <row r="3" spans="1:16" ht="21.75" customHeight="1" x14ac:dyDescent="0.15">
      <c r="A3" s="4" t="s">
        <v>6</v>
      </c>
      <c r="B3" s="4"/>
      <c r="C3" s="4"/>
      <c r="J3" s="5"/>
      <c r="K3" s="5"/>
      <c r="L3" s="12"/>
      <c r="M3" s="6"/>
      <c r="N3" s="18" t="s">
        <v>54</v>
      </c>
      <c r="O3" s="12"/>
    </row>
    <row r="4" spans="1:16" ht="16.5" customHeight="1" x14ac:dyDescent="0.15">
      <c r="A4" s="7" t="s">
        <v>0</v>
      </c>
      <c r="B4" s="7"/>
      <c r="C4" s="26" t="s">
        <v>1</v>
      </c>
      <c r="D4" s="46" t="s">
        <v>2</v>
      </c>
      <c r="E4" s="46"/>
      <c r="F4" s="47"/>
      <c r="G4" s="46" t="s">
        <v>3</v>
      </c>
      <c r="H4" s="46"/>
      <c r="I4" s="47"/>
      <c r="J4" s="46" t="s">
        <v>4</v>
      </c>
      <c r="K4" s="46"/>
      <c r="L4" s="47"/>
      <c r="M4" s="48" t="s">
        <v>5</v>
      </c>
      <c r="N4" s="49"/>
      <c r="O4" s="50"/>
      <c r="P4" s="45" t="s">
        <v>55</v>
      </c>
    </row>
    <row r="5" spans="1:16" ht="16.5" customHeight="1" x14ac:dyDescent="0.15">
      <c r="A5" s="8"/>
      <c r="B5" s="8"/>
      <c r="C5" s="27"/>
      <c r="D5" s="24" t="s">
        <v>46</v>
      </c>
      <c r="E5" s="13" t="s">
        <v>45</v>
      </c>
      <c r="F5" s="32" t="s">
        <v>52</v>
      </c>
      <c r="G5" s="24" t="s">
        <v>46</v>
      </c>
      <c r="H5" s="13" t="s">
        <v>45</v>
      </c>
      <c r="I5" s="32" t="s">
        <v>52</v>
      </c>
      <c r="J5" s="24" t="s">
        <v>46</v>
      </c>
      <c r="K5" s="13" t="s">
        <v>45</v>
      </c>
      <c r="L5" s="32" t="s">
        <v>52</v>
      </c>
      <c r="M5" s="34" t="s">
        <v>46</v>
      </c>
      <c r="N5" s="13" t="s">
        <v>45</v>
      </c>
      <c r="O5" s="32" t="s">
        <v>52</v>
      </c>
      <c r="P5" s="45"/>
    </row>
    <row r="6" spans="1:16" ht="29.25" customHeight="1" x14ac:dyDescent="0.15">
      <c r="A6" s="9">
        <v>1</v>
      </c>
      <c r="B6" s="10" t="s">
        <v>9</v>
      </c>
      <c r="C6" s="28" t="s">
        <v>10</v>
      </c>
      <c r="D6" s="25">
        <v>96</v>
      </c>
      <c r="E6" s="15">
        <v>98</v>
      </c>
      <c r="F6" s="32">
        <f>E6-D6</f>
        <v>2</v>
      </c>
      <c r="G6" s="25">
        <v>92.5</v>
      </c>
      <c r="H6" s="15">
        <v>92.4</v>
      </c>
      <c r="I6" s="32">
        <f>H6-G6</f>
        <v>-9.9999999999994316E-2</v>
      </c>
      <c r="J6" s="31">
        <v>0</v>
      </c>
      <c r="K6" s="16">
        <v>0</v>
      </c>
      <c r="L6" s="36">
        <v>0</v>
      </c>
      <c r="M6" s="25">
        <v>92.6</v>
      </c>
      <c r="N6" s="15">
        <v>93</v>
      </c>
      <c r="O6" s="32">
        <f>N6-M6</f>
        <v>0.40000000000000568</v>
      </c>
      <c r="P6" s="20">
        <f>AVERAGE(E6,H6,N6)</f>
        <v>94.466666666666654</v>
      </c>
    </row>
    <row r="7" spans="1:16" ht="29.25" customHeight="1" x14ac:dyDescent="0.15">
      <c r="A7" s="9">
        <v>2</v>
      </c>
      <c r="B7" s="10" t="s">
        <v>50</v>
      </c>
      <c r="C7" s="28" t="s">
        <v>11</v>
      </c>
      <c r="D7" s="25">
        <v>96</v>
      </c>
      <c r="E7" s="15">
        <v>97.1</v>
      </c>
      <c r="F7" s="32">
        <f t="shared" ref="F7:F25" si="0">E7-D7</f>
        <v>1.0999999999999943</v>
      </c>
      <c r="G7" s="25">
        <v>88</v>
      </c>
      <c r="H7" s="15">
        <v>90</v>
      </c>
      <c r="I7" s="32">
        <f t="shared" ref="I7:I25" si="1">H7-G7</f>
        <v>2</v>
      </c>
      <c r="J7" s="25">
        <v>96.1</v>
      </c>
      <c r="K7" s="15">
        <v>96.3</v>
      </c>
      <c r="L7" s="32">
        <f t="shared" ref="L7:L25" si="2">K7-J7</f>
        <v>0.20000000000000284</v>
      </c>
      <c r="M7" s="25">
        <v>88.4</v>
      </c>
      <c r="N7" s="15">
        <v>89.7</v>
      </c>
      <c r="O7" s="32">
        <f t="shared" ref="O7:O24" si="3">N7-M7</f>
        <v>1.2999999999999972</v>
      </c>
      <c r="P7" s="20">
        <f>AVERAGE(E7,H7,K7,N7)</f>
        <v>93.274999999999991</v>
      </c>
    </row>
    <row r="8" spans="1:16" ht="29.25" customHeight="1" x14ac:dyDescent="0.15">
      <c r="A8" s="9">
        <v>3</v>
      </c>
      <c r="B8" s="10" t="s">
        <v>12</v>
      </c>
      <c r="C8" s="28" t="s">
        <v>13</v>
      </c>
      <c r="D8" s="25">
        <v>92.6</v>
      </c>
      <c r="E8" s="15">
        <v>93.5</v>
      </c>
      <c r="F8" s="32">
        <f t="shared" si="0"/>
        <v>0.90000000000000568</v>
      </c>
      <c r="G8" s="25">
        <v>91</v>
      </c>
      <c r="H8" s="15">
        <v>92</v>
      </c>
      <c r="I8" s="32">
        <f t="shared" si="1"/>
        <v>1</v>
      </c>
      <c r="J8" s="25">
        <v>96.1</v>
      </c>
      <c r="K8" s="15">
        <v>97.6</v>
      </c>
      <c r="L8" s="32">
        <f t="shared" si="2"/>
        <v>1.5</v>
      </c>
      <c r="M8" s="25">
        <v>85.2</v>
      </c>
      <c r="N8" s="15">
        <v>86</v>
      </c>
      <c r="O8" s="32">
        <f t="shared" si="3"/>
        <v>0.79999999999999716</v>
      </c>
      <c r="P8" s="20">
        <f>AVERAGE(E8,H8,K8,N8)</f>
        <v>92.275000000000006</v>
      </c>
    </row>
    <row r="9" spans="1:16" ht="29.25" customHeight="1" x14ac:dyDescent="0.15">
      <c r="A9" s="9">
        <v>4</v>
      </c>
      <c r="B9" s="10" t="s">
        <v>14</v>
      </c>
      <c r="C9" s="28" t="s">
        <v>15</v>
      </c>
      <c r="D9" s="25">
        <v>87.2</v>
      </c>
      <c r="E9" s="15">
        <v>86.9</v>
      </c>
      <c r="F9" s="32">
        <f t="shared" si="0"/>
        <v>-0.29999999999999716</v>
      </c>
      <c r="G9" s="25">
        <v>79.7</v>
      </c>
      <c r="H9" s="15">
        <v>81.3</v>
      </c>
      <c r="I9" s="32">
        <f t="shared" si="1"/>
        <v>1.5999999999999943</v>
      </c>
      <c r="J9" s="25">
        <v>91.5</v>
      </c>
      <c r="K9" s="15">
        <v>92.1</v>
      </c>
      <c r="L9" s="32">
        <f t="shared" si="2"/>
        <v>0.59999999999999432</v>
      </c>
      <c r="M9" s="25">
        <v>92.4</v>
      </c>
      <c r="N9" s="15">
        <v>92.4</v>
      </c>
      <c r="O9" s="32">
        <f t="shared" si="3"/>
        <v>0</v>
      </c>
      <c r="P9" s="20">
        <f>AVERAGE(E9,H9,K9,N9)</f>
        <v>88.174999999999983</v>
      </c>
    </row>
    <row r="10" spans="1:16" ht="29.25" customHeight="1" x14ac:dyDescent="0.15">
      <c r="A10" s="9">
        <v>5</v>
      </c>
      <c r="B10" s="10" t="s">
        <v>47</v>
      </c>
      <c r="C10" s="29" t="s">
        <v>16</v>
      </c>
      <c r="D10" s="25">
        <v>91.9</v>
      </c>
      <c r="E10" s="15">
        <v>93.2</v>
      </c>
      <c r="F10" s="32">
        <f t="shared" si="0"/>
        <v>1.2999999999999972</v>
      </c>
      <c r="G10" s="25">
        <v>77.2</v>
      </c>
      <c r="H10" s="15">
        <v>78.5</v>
      </c>
      <c r="I10" s="32">
        <f t="shared" si="1"/>
        <v>1.2999999999999972</v>
      </c>
      <c r="J10" s="31">
        <v>0</v>
      </c>
      <c r="K10" s="16">
        <v>0</v>
      </c>
      <c r="L10" s="36">
        <v>0</v>
      </c>
      <c r="M10" s="25">
        <v>89.3</v>
      </c>
      <c r="N10" s="15">
        <v>88.3</v>
      </c>
      <c r="O10" s="32">
        <f t="shared" si="3"/>
        <v>-1</v>
      </c>
      <c r="P10" s="20">
        <f>AVERAGE(E10,H10,N10)</f>
        <v>86.666666666666671</v>
      </c>
    </row>
    <row r="11" spans="1:16" ht="29.25" customHeight="1" x14ac:dyDescent="0.15">
      <c r="A11" s="9">
        <v>6</v>
      </c>
      <c r="B11" s="10" t="s">
        <v>17</v>
      </c>
      <c r="C11" s="28" t="s">
        <v>18</v>
      </c>
      <c r="D11" s="25">
        <v>95.8</v>
      </c>
      <c r="E11" s="15">
        <v>96</v>
      </c>
      <c r="F11" s="32">
        <f t="shared" si="0"/>
        <v>0.20000000000000284</v>
      </c>
      <c r="G11" s="25">
        <v>88.3</v>
      </c>
      <c r="H11" s="15">
        <v>91.5</v>
      </c>
      <c r="I11" s="32">
        <f t="shared" si="1"/>
        <v>3.2000000000000028</v>
      </c>
      <c r="J11" s="25">
        <v>93.3</v>
      </c>
      <c r="K11" s="15">
        <v>95.1</v>
      </c>
      <c r="L11" s="32">
        <f t="shared" si="2"/>
        <v>1.7999999999999972</v>
      </c>
      <c r="M11" s="25">
        <v>91.9</v>
      </c>
      <c r="N11" s="15">
        <v>92.1</v>
      </c>
      <c r="O11" s="32">
        <f t="shared" si="3"/>
        <v>0.19999999999998863</v>
      </c>
      <c r="P11" s="20">
        <f>AVERAGE(E11,H11,K11,N11)</f>
        <v>93.675000000000011</v>
      </c>
    </row>
    <row r="12" spans="1:16" ht="29.25" customHeight="1" x14ac:dyDescent="0.15">
      <c r="A12" s="9">
        <v>7</v>
      </c>
      <c r="B12" s="10" t="s">
        <v>19</v>
      </c>
      <c r="C12" s="28" t="s">
        <v>20</v>
      </c>
      <c r="D12" s="25">
        <v>93.9</v>
      </c>
      <c r="E12" s="15">
        <v>94.7</v>
      </c>
      <c r="F12" s="32">
        <f t="shared" si="0"/>
        <v>0.79999999999999716</v>
      </c>
      <c r="G12" s="31">
        <v>0</v>
      </c>
      <c r="H12" s="16">
        <v>0</v>
      </c>
      <c r="I12" s="36">
        <v>0</v>
      </c>
      <c r="J12" s="31">
        <v>0</v>
      </c>
      <c r="K12" s="16">
        <v>0</v>
      </c>
      <c r="L12" s="36">
        <v>0</v>
      </c>
      <c r="M12" s="25">
        <v>88.7</v>
      </c>
      <c r="N12" s="15">
        <v>89.2</v>
      </c>
      <c r="O12" s="32">
        <f t="shared" si="3"/>
        <v>0.5</v>
      </c>
      <c r="P12" s="20">
        <f>AVERAGE(E12,N12)</f>
        <v>91.95</v>
      </c>
    </row>
    <row r="13" spans="1:16" ht="29.25" customHeight="1" x14ac:dyDescent="0.15">
      <c r="A13" s="9">
        <v>8</v>
      </c>
      <c r="B13" s="10" t="s">
        <v>21</v>
      </c>
      <c r="C13" s="28" t="s">
        <v>22</v>
      </c>
      <c r="D13" s="25">
        <v>77.900000000000006</v>
      </c>
      <c r="E13" s="15">
        <v>80.3</v>
      </c>
      <c r="F13" s="32">
        <f t="shared" si="0"/>
        <v>2.3999999999999915</v>
      </c>
      <c r="G13" s="25">
        <v>58.1</v>
      </c>
      <c r="H13" s="15">
        <v>60.7</v>
      </c>
      <c r="I13" s="32">
        <f t="shared" si="1"/>
        <v>2.6000000000000014</v>
      </c>
      <c r="J13" s="31">
        <v>0</v>
      </c>
      <c r="K13" s="16">
        <v>0</v>
      </c>
      <c r="L13" s="36">
        <v>0</v>
      </c>
      <c r="M13" s="25">
        <v>80.7</v>
      </c>
      <c r="N13" s="15">
        <v>80.8</v>
      </c>
      <c r="O13" s="32">
        <f t="shared" si="3"/>
        <v>9.9999999999994316E-2</v>
      </c>
      <c r="P13" s="20">
        <f>AVERAGE(E13,H13,N13)</f>
        <v>73.933333333333337</v>
      </c>
    </row>
    <row r="14" spans="1:16" ht="29.25" customHeight="1" x14ac:dyDescent="0.15">
      <c r="A14" s="9">
        <v>9</v>
      </c>
      <c r="B14" s="10" t="s">
        <v>48</v>
      </c>
      <c r="C14" s="28" t="s">
        <v>23</v>
      </c>
      <c r="D14" s="25">
        <v>93.4</v>
      </c>
      <c r="E14" s="15">
        <v>95.6</v>
      </c>
      <c r="F14" s="32">
        <f t="shared" si="0"/>
        <v>2.1999999999999886</v>
      </c>
      <c r="G14" s="25">
        <v>69.3</v>
      </c>
      <c r="H14" s="15">
        <v>71.900000000000006</v>
      </c>
      <c r="I14" s="14">
        <f t="shared" si="1"/>
        <v>2.6000000000000085</v>
      </c>
      <c r="J14" s="35">
        <v>0</v>
      </c>
      <c r="K14" s="16">
        <v>0</v>
      </c>
      <c r="L14" s="36">
        <v>0</v>
      </c>
      <c r="M14" s="25">
        <v>83.1</v>
      </c>
      <c r="N14" s="15">
        <v>86.9</v>
      </c>
      <c r="O14" s="32">
        <f t="shared" si="3"/>
        <v>3.8000000000000114</v>
      </c>
      <c r="P14" s="20">
        <f>AVERAGE(E14,H14,N14)</f>
        <v>84.8</v>
      </c>
    </row>
    <row r="15" spans="1:16" ht="29.25" customHeight="1" x14ac:dyDescent="0.15">
      <c r="A15" s="9">
        <v>10</v>
      </c>
      <c r="B15" s="10" t="s">
        <v>24</v>
      </c>
      <c r="C15" s="28" t="s">
        <v>25</v>
      </c>
      <c r="D15" s="25">
        <v>57.5</v>
      </c>
      <c r="E15" s="15">
        <v>62.2</v>
      </c>
      <c r="F15" s="32">
        <f t="shared" si="0"/>
        <v>4.7000000000000028</v>
      </c>
      <c r="G15" s="31">
        <v>0</v>
      </c>
      <c r="H15" s="16">
        <v>0</v>
      </c>
      <c r="I15" s="33">
        <v>0</v>
      </c>
      <c r="J15" s="35">
        <v>0</v>
      </c>
      <c r="K15" s="16">
        <v>0</v>
      </c>
      <c r="L15" s="36">
        <v>0</v>
      </c>
      <c r="M15" s="25">
        <v>85.9</v>
      </c>
      <c r="N15" s="15">
        <v>86.2</v>
      </c>
      <c r="O15" s="32">
        <f t="shared" si="3"/>
        <v>0.29999999999999716</v>
      </c>
      <c r="P15" s="20">
        <f>AVERAGE(E15,N15)</f>
        <v>74.2</v>
      </c>
    </row>
    <row r="16" spans="1:16" ht="29.25" customHeight="1" x14ac:dyDescent="0.15">
      <c r="A16" s="9">
        <v>11</v>
      </c>
      <c r="B16" s="10" t="s">
        <v>26</v>
      </c>
      <c r="C16" s="28" t="s">
        <v>27</v>
      </c>
      <c r="D16" s="25">
        <v>98.6</v>
      </c>
      <c r="E16" s="15">
        <v>98.6</v>
      </c>
      <c r="F16" s="32">
        <f t="shared" si="0"/>
        <v>0</v>
      </c>
      <c r="G16" s="31">
        <v>0</v>
      </c>
      <c r="H16" s="16">
        <v>0</v>
      </c>
      <c r="I16" s="36">
        <v>0</v>
      </c>
      <c r="J16" s="31">
        <v>0</v>
      </c>
      <c r="K16" s="16">
        <v>0</v>
      </c>
      <c r="L16" s="36">
        <v>0</v>
      </c>
      <c r="M16" s="31">
        <v>0</v>
      </c>
      <c r="N16" s="16">
        <v>0</v>
      </c>
      <c r="O16" s="36">
        <v>0</v>
      </c>
      <c r="P16" s="20">
        <f>AVERAGE(E16)</f>
        <v>98.6</v>
      </c>
    </row>
    <row r="17" spans="1:16" ht="29.25" customHeight="1" x14ac:dyDescent="0.15">
      <c r="A17" s="9">
        <v>12</v>
      </c>
      <c r="B17" s="10" t="s">
        <v>28</v>
      </c>
      <c r="C17" s="28" t="s">
        <v>29</v>
      </c>
      <c r="D17" s="25">
        <v>99.3</v>
      </c>
      <c r="E17" s="15">
        <v>99.3</v>
      </c>
      <c r="F17" s="32">
        <f t="shared" si="0"/>
        <v>0</v>
      </c>
      <c r="G17" s="25">
        <v>79.3</v>
      </c>
      <c r="H17" s="15">
        <v>81.8</v>
      </c>
      <c r="I17" s="32">
        <f t="shared" si="1"/>
        <v>2.5</v>
      </c>
      <c r="J17" s="25">
        <v>95.4</v>
      </c>
      <c r="K17" s="15">
        <v>96.9</v>
      </c>
      <c r="L17" s="32">
        <f t="shared" si="2"/>
        <v>1.5</v>
      </c>
      <c r="M17" s="25">
        <v>97.8</v>
      </c>
      <c r="N17" s="15">
        <v>97.7</v>
      </c>
      <c r="O17" s="32">
        <f t="shared" si="3"/>
        <v>-9.9999999999994316E-2</v>
      </c>
      <c r="P17" s="20">
        <f>AVERAGE(E17,H17,K17,N17)</f>
        <v>93.924999999999997</v>
      </c>
    </row>
    <row r="18" spans="1:16" ht="29.25" customHeight="1" x14ac:dyDescent="0.15">
      <c r="A18" s="9">
        <v>13</v>
      </c>
      <c r="B18" s="10" t="s">
        <v>30</v>
      </c>
      <c r="C18" s="28" t="s">
        <v>31</v>
      </c>
      <c r="D18" s="25">
        <v>99</v>
      </c>
      <c r="E18" s="15">
        <v>99</v>
      </c>
      <c r="F18" s="32">
        <f t="shared" si="0"/>
        <v>0</v>
      </c>
      <c r="G18" s="25">
        <v>87.6</v>
      </c>
      <c r="H18" s="15">
        <v>90</v>
      </c>
      <c r="I18" s="32">
        <f t="shared" si="1"/>
        <v>2.4000000000000057</v>
      </c>
      <c r="J18" s="31">
        <v>0</v>
      </c>
      <c r="K18" s="16">
        <v>0</v>
      </c>
      <c r="L18" s="36">
        <v>0</v>
      </c>
      <c r="M18" s="25">
        <v>95.6</v>
      </c>
      <c r="N18" s="15">
        <v>96.3</v>
      </c>
      <c r="O18" s="32">
        <f t="shared" si="3"/>
        <v>0.70000000000000284</v>
      </c>
      <c r="P18" s="20">
        <f>AVERAGE(E18,H18,N18)</f>
        <v>95.100000000000009</v>
      </c>
    </row>
    <row r="19" spans="1:16" ht="29.25" customHeight="1" x14ac:dyDescent="0.15">
      <c r="A19" s="9">
        <v>14</v>
      </c>
      <c r="B19" s="10" t="s">
        <v>32</v>
      </c>
      <c r="C19" s="28" t="s">
        <v>33</v>
      </c>
      <c r="D19" s="25">
        <v>98</v>
      </c>
      <c r="E19" s="15">
        <v>97.7</v>
      </c>
      <c r="F19" s="32">
        <f t="shared" si="0"/>
        <v>-0.29999999999999716</v>
      </c>
      <c r="G19" s="25">
        <v>91.8</v>
      </c>
      <c r="H19" s="15">
        <v>92</v>
      </c>
      <c r="I19" s="32">
        <f t="shared" si="1"/>
        <v>0.20000000000000284</v>
      </c>
      <c r="J19" s="25">
        <v>98.5</v>
      </c>
      <c r="K19" s="15">
        <v>97.9</v>
      </c>
      <c r="L19" s="32">
        <f t="shared" si="2"/>
        <v>-0.59999999999999432</v>
      </c>
      <c r="M19" s="25">
        <v>89.2</v>
      </c>
      <c r="N19" s="15">
        <v>90</v>
      </c>
      <c r="O19" s="32">
        <f t="shared" si="3"/>
        <v>0.79999999999999716</v>
      </c>
      <c r="P19" s="20">
        <f>AVERAGE(E19,H19,K19,N19)</f>
        <v>94.4</v>
      </c>
    </row>
    <row r="20" spans="1:16" ht="29.25" customHeight="1" x14ac:dyDescent="0.15">
      <c r="A20" s="9">
        <v>15</v>
      </c>
      <c r="B20" s="10" t="s">
        <v>34</v>
      </c>
      <c r="C20" s="28" t="s">
        <v>35</v>
      </c>
      <c r="D20" s="25">
        <v>99</v>
      </c>
      <c r="E20" s="15">
        <v>99.4</v>
      </c>
      <c r="F20" s="32">
        <f t="shared" si="0"/>
        <v>0.40000000000000568</v>
      </c>
      <c r="G20" s="25">
        <v>85.3</v>
      </c>
      <c r="H20" s="15">
        <v>87.3</v>
      </c>
      <c r="I20" s="32">
        <f t="shared" si="1"/>
        <v>2</v>
      </c>
      <c r="J20" s="31">
        <v>0</v>
      </c>
      <c r="K20" s="16">
        <v>0</v>
      </c>
      <c r="L20" s="36">
        <v>0</v>
      </c>
      <c r="M20" s="25">
        <v>96.1</v>
      </c>
      <c r="N20" s="15">
        <v>96.7</v>
      </c>
      <c r="O20" s="32">
        <f t="shared" si="3"/>
        <v>0.60000000000000853</v>
      </c>
      <c r="P20" s="20">
        <f>AVERAGE(E20,H20,N20)</f>
        <v>94.466666666666654</v>
      </c>
    </row>
    <row r="21" spans="1:16" ht="29.25" customHeight="1" x14ac:dyDescent="0.15">
      <c r="A21" s="9">
        <v>16</v>
      </c>
      <c r="B21" s="10" t="s">
        <v>36</v>
      </c>
      <c r="C21" s="28" t="s">
        <v>37</v>
      </c>
      <c r="D21" s="25">
        <v>96.6</v>
      </c>
      <c r="E21" s="15">
        <v>96.2</v>
      </c>
      <c r="F21" s="32">
        <f t="shared" si="0"/>
        <v>-0.39999999999999147</v>
      </c>
      <c r="G21" s="31">
        <v>0</v>
      </c>
      <c r="H21" s="16">
        <v>0</v>
      </c>
      <c r="I21" s="36">
        <v>0</v>
      </c>
      <c r="J21" s="31">
        <v>0</v>
      </c>
      <c r="K21" s="16">
        <v>0</v>
      </c>
      <c r="L21" s="36">
        <v>0</v>
      </c>
      <c r="M21" s="31">
        <v>0</v>
      </c>
      <c r="N21" s="16">
        <v>0</v>
      </c>
      <c r="O21" s="36">
        <v>0</v>
      </c>
      <c r="P21" s="20">
        <f>AVERAGE(E21)</f>
        <v>96.2</v>
      </c>
    </row>
    <row r="22" spans="1:16" ht="29.25" customHeight="1" x14ac:dyDescent="0.15">
      <c r="A22" s="9">
        <v>17</v>
      </c>
      <c r="B22" s="10" t="s">
        <v>38</v>
      </c>
      <c r="C22" s="28" t="s">
        <v>39</v>
      </c>
      <c r="D22" s="25">
        <v>84.9</v>
      </c>
      <c r="E22" s="15">
        <v>85.1</v>
      </c>
      <c r="F22" s="32">
        <f t="shared" si="0"/>
        <v>0.19999999999998863</v>
      </c>
      <c r="G22" s="31">
        <v>0</v>
      </c>
      <c r="H22" s="16">
        <v>0</v>
      </c>
      <c r="I22" s="36">
        <v>0</v>
      </c>
      <c r="J22" s="31">
        <v>0</v>
      </c>
      <c r="K22" s="16">
        <v>0</v>
      </c>
      <c r="L22" s="36">
        <v>0</v>
      </c>
      <c r="M22" s="31">
        <v>0</v>
      </c>
      <c r="N22" s="16">
        <v>0</v>
      </c>
      <c r="O22" s="36">
        <v>0</v>
      </c>
      <c r="P22" s="20">
        <f>AVERAGE(E22)</f>
        <v>85.1</v>
      </c>
    </row>
    <row r="23" spans="1:16" ht="29.25" customHeight="1" x14ac:dyDescent="0.15">
      <c r="A23" s="9">
        <v>18</v>
      </c>
      <c r="B23" s="10" t="s">
        <v>40</v>
      </c>
      <c r="C23" s="28" t="s">
        <v>41</v>
      </c>
      <c r="D23" s="25">
        <v>95.9</v>
      </c>
      <c r="E23" s="15">
        <v>92.1</v>
      </c>
      <c r="F23" s="32">
        <f t="shared" si="0"/>
        <v>-3.8000000000000114</v>
      </c>
      <c r="G23" s="25">
        <v>84.3</v>
      </c>
      <c r="H23" s="15">
        <v>81.900000000000006</v>
      </c>
      <c r="I23" s="32">
        <f t="shared" si="1"/>
        <v>-2.3999999999999915</v>
      </c>
      <c r="J23" s="25">
        <v>94.3</v>
      </c>
      <c r="K23" s="15">
        <v>94.3</v>
      </c>
      <c r="L23" s="32">
        <f t="shared" si="2"/>
        <v>0</v>
      </c>
      <c r="M23" s="25">
        <v>88</v>
      </c>
      <c r="N23" s="15">
        <v>69.3</v>
      </c>
      <c r="O23" s="14">
        <f t="shared" si="3"/>
        <v>-18.700000000000003</v>
      </c>
      <c r="P23" s="21">
        <f>AVERAGE(E23,H23,K23,N23)</f>
        <v>84.4</v>
      </c>
    </row>
    <row r="24" spans="1:16" ht="29.25" customHeight="1" x14ac:dyDescent="0.15">
      <c r="A24" s="9">
        <v>19</v>
      </c>
      <c r="B24" s="10" t="s">
        <v>49</v>
      </c>
      <c r="C24" s="28" t="s">
        <v>42</v>
      </c>
      <c r="D24" s="25">
        <v>98.9</v>
      </c>
      <c r="E24" s="15">
        <v>97.8</v>
      </c>
      <c r="F24" s="32">
        <f t="shared" si="0"/>
        <v>-1.1000000000000085</v>
      </c>
      <c r="G24" s="25">
        <v>89.8</v>
      </c>
      <c r="H24" s="15">
        <v>88.2</v>
      </c>
      <c r="I24" s="32">
        <f t="shared" si="1"/>
        <v>-1.5999999999999943</v>
      </c>
      <c r="J24" s="25">
        <v>96.3</v>
      </c>
      <c r="K24" s="15">
        <v>95.9</v>
      </c>
      <c r="L24" s="32">
        <f t="shared" si="2"/>
        <v>-0.39999999999999147</v>
      </c>
      <c r="M24" s="25">
        <v>91.1</v>
      </c>
      <c r="N24" s="15">
        <v>87.4</v>
      </c>
      <c r="O24" s="32">
        <f t="shared" si="3"/>
        <v>-3.6999999999999886</v>
      </c>
      <c r="P24" s="20">
        <f>AVERAGE(E24,H24,K24,N24)</f>
        <v>92.324999999999989</v>
      </c>
    </row>
    <row r="25" spans="1:16" ht="29.25" customHeight="1" x14ac:dyDescent="0.15">
      <c r="A25" s="9">
        <v>20</v>
      </c>
      <c r="B25" s="10" t="s">
        <v>43</v>
      </c>
      <c r="C25" s="30" t="s">
        <v>44</v>
      </c>
      <c r="D25" s="25">
        <v>98.5</v>
      </c>
      <c r="E25" s="15">
        <v>98.4</v>
      </c>
      <c r="F25" s="32">
        <f t="shared" si="0"/>
        <v>-9.9999999999994316E-2</v>
      </c>
      <c r="G25" s="25">
        <v>89.7</v>
      </c>
      <c r="H25" s="15">
        <v>91.6</v>
      </c>
      <c r="I25" s="32">
        <f t="shared" si="1"/>
        <v>1.8999999999999915</v>
      </c>
      <c r="J25" s="25">
        <v>97.2</v>
      </c>
      <c r="K25" s="15">
        <v>97.7</v>
      </c>
      <c r="L25" s="32">
        <f t="shared" si="2"/>
        <v>0.5</v>
      </c>
      <c r="M25" s="31">
        <v>0</v>
      </c>
      <c r="N25" s="16">
        <v>0</v>
      </c>
      <c r="O25" s="33">
        <v>0</v>
      </c>
      <c r="P25" s="21">
        <f>AVERAGE(E25,H25,K25)</f>
        <v>95.899999999999991</v>
      </c>
    </row>
    <row r="26" spans="1:16" s="1" customFormat="1" ht="36" customHeight="1" x14ac:dyDescent="0.15"/>
    <row r="27" spans="1:16" s="1" customFormat="1" ht="36" customHeight="1" x14ac:dyDescent="0.15"/>
    <row r="28" spans="1:16" s="1" customFormat="1" ht="36" customHeight="1" x14ac:dyDescent="0.15"/>
    <row r="29" spans="1:16" s="1" customFormat="1" ht="36" customHeight="1" x14ac:dyDescent="0.15"/>
    <row r="30" spans="1:16" s="1" customFormat="1" ht="36" customHeight="1" x14ac:dyDescent="0.15"/>
    <row r="31" spans="1:16" s="1" customFormat="1" ht="36" customHeight="1" x14ac:dyDescent="0.15"/>
    <row r="32" spans="1:16" s="1" customFormat="1" ht="36" customHeight="1" x14ac:dyDescent="0.15"/>
    <row r="33" s="1" customFormat="1" ht="36" customHeight="1" x14ac:dyDescent="0.15"/>
    <row r="34" s="1" customFormat="1" x14ac:dyDescent="0.15"/>
    <row r="35" s="1" customFormat="1" x14ac:dyDescent="0.15"/>
    <row r="36" s="1" customFormat="1" x14ac:dyDescent="0.15"/>
    <row r="37" s="1" customFormat="1" x14ac:dyDescent="0.15"/>
    <row r="38" s="1" customFormat="1" x14ac:dyDescent="0.15"/>
    <row r="39" s="1" customFormat="1" x14ac:dyDescent="0.15"/>
    <row r="40" s="1" customFormat="1" x14ac:dyDescent="0.15"/>
    <row r="41" s="1" customFormat="1" x14ac:dyDescent="0.15"/>
    <row r="42" s="1" customFormat="1" x14ac:dyDescent="0.15"/>
    <row r="43" s="1" customFormat="1" x14ac:dyDescent="0.15"/>
    <row r="44" s="1" customFormat="1" x14ac:dyDescent="0.15"/>
    <row r="45" s="1" customFormat="1" x14ac:dyDescent="0.15"/>
    <row r="46" s="1" customFormat="1" x14ac:dyDescent="0.15"/>
    <row r="47" s="1" customFormat="1" x14ac:dyDescent="0.15"/>
    <row r="48" s="1" customFormat="1" x14ac:dyDescent="0.15"/>
    <row r="49" s="1" customFormat="1" x14ac:dyDescent="0.15"/>
    <row r="50" s="1" customFormat="1" x14ac:dyDescent="0.15"/>
    <row r="51" s="1" customFormat="1" x14ac:dyDescent="0.15"/>
    <row r="52" s="1" customFormat="1" x14ac:dyDescent="0.15"/>
    <row r="53" s="1" customFormat="1" x14ac:dyDescent="0.15"/>
    <row r="54" s="1" customFormat="1" x14ac:dyDescent="0.15"/>
    <row r="55" s="1" customFormat="1" x14ac:dyDescent="0.15"/>
    <row r="56" s="1" customFormat="1" x14ac:dyDescent="0.15"/>
    <row r="57" s="1" customFormat="1" x14ac:dyDescent="0.15"/>
    <row r="58" s="1" customFormat="1" x14ac:dyDescent="0.15"/>
    <row r="59" s="1" customFormat="1" x14ac:dyDescent="0.15"/>
    <row r="60" s="1" customFormat="1" x14ac:dyDescent="0.15"/>
    <row r="61" s="1" customFormat="1" x14ac:dyDescent="0.15"/>
    <row r="62" s="1" customFormat="1" x14ac:dyDescent="0.15"/>
    <row r="63" s="1" customFormat="1" x14ac:dyDescent="0.15"/>
    <row r="64" s="1" customFormat="1" x14ac:dyDescent="0.15"/>
    <row r="65" s="1" customFormat="1" x14ac:dyDescent="0.15"/>
    <row r="66" s="1" customFormat="1" x14ac:dyDescent="0.15"/>
    <row r="67" s="1" customFormat="1" x14ac:dyDescent="0.15"/>
    <row r="68" s="1" customFormat="1" x14ac:dyDescent="0.15"/>
    <row r="69" s="1" customFormat="1" x14ac:dyDescent="0.15"/>
    <row r="70" s="1" customForma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x14ac:dyDescent="0.15"/>
    <row r="78" s="1" customFormat="1" x14ac:dyDescent="0.15"/>
    <row r="79" s="1" customFormat="1" x14ac:dyDescent="0.15"/>
    <row r="80" s="1" customFormat="1" x14ac:dyDescent="0.15"/>
    <row r="81" s="1" customFormat="1" x14ac:dyDescent="0.15"/>
    <row r="82" s="1" customFormat="1" x14ac:dyDescent="0.15"/>
    <row r="83" s="1" customFormat="1" x14ac:dyDescent="0.15"/>
    <row r="84" s="1" customFormat="1" x14ac:dyDescent="0.15"/>
    <row r="85" s="1" customFormat="1" x14ac:dyDescent="0.15"/>
    <row r="86" s="1" customFormat="1" x14ac:dyDescent="0.15"/>
    <row r="87" s="1" customFormat="1" x14ac:dyDescent="0.15"/>
    <row r="88" s="1" customFormat="1" x14ac:dyDescent="0.15"/>
    <row r="89" s="1" customFormat="1" x14ac:dyDescent="0.15"/>
    <row r="90" s="1" customFormat="1" x14ac:dyDescent="0.15"/>
    <row r="91" s="1" customFormat="1" x14ac:dyDescent="0.15"/>
    <row r="92" s="1" customFormat="1" x14ac:dyDescent="0.15"/>
    <row r="93" s="1" customFormat="1" x14ac:dyDescent="0.15"/>
    <row r="94" s="1" customFormat="1" x14ac:dyDescent="0.15"/>
    <row r="95" s="1" customFormat="1" x14ac:dyDescent="0.15"/>
    <row r="96" s="1" customFormat="1" x14ac:dyDescent="0.15"/>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sheetData>
  <mergeCells count="7">
    <mergeCell ref="A2:K2"/>
    <mergeCell ref="D4:F4"/>
    <mergeCell ref="G4:I4"/>
    <mergeCell ref="J4:L4"/>
    <mergeCell ref="M4:O4"/>
    <mergeCell ref="O2:P2"/>
    <mergeCell ref="P4:P5"/>
  </mergeCells>
  <phoneticPr fontId="2"/>
  <conditionalFormatting sqref="F6:F25">
    <cfRule type="expression" dxfId="7" priority="4">
      <formula>E6&gt;D6</formula>
    </cfRule>
  </conditionalFormatting>
  <conditionalFormatting sqref="I6:I11 I13:I14 I17:I20 I23:I25">
    <cfRule type="expression" dxfId="6" priority="3">
      <formula>H6&gt;G6</formula>
    </cfRule>
  </conditionalFormatting>
  <conditionalFormatting sqref="L7:L9 L11 L17 L19 L23:L25">
    <cfRule type="expression" dxfId="5" priority="2">
      <formula>K7&gt;J7</formula>
    </cfRule>
  </conditionalFormatting>
  <conditionalFormatting sqref="O6:O15 O17:O20 O23:O24">
    <cfRule type="expression" dxfId="4" priority="1">
      <formula>N6&gt;M6</formula>
    </cfRule>
  </conditionalFormatting>
  <pageMargins left="0.39370078740157483" right="0.39370078740157483" top="0.39370078740157483" bottom="0.39370078740157483" header="0.11811023622047245" footer="0.11811023622047245"/>
  <pageSetup paperSize="9" scale="83" firstPageNumber="32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991042" r:id="rId4" name="Button 2">
              <controlPr defaultSize="0" print="0" autoFill="0" autoPict="0">
                <anchor moveWithCells="1" sizeWithCells="1">
                  <from>
                    <xdr:col>3</xdr:col>
                    <xdr:colOff>0</xdr:colOff>
                    <xdr:row>0</xdr:row>
                    <xdr:rowOff>0</xdr:rowOff>
                  </from>
                  <to>
                    <xdr:col>3</xdr:col>
                    <xdr:colOff>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36"/>
  <sheetViews>
    <sheetView tabSelected="1" zoomScale="70" zoomScaleNormal="70" workbookViewId="0">
      <selection activeCell="O2" sqref="O2:P2"/>
    </sheetView>
  </sheetViews>
  <sheetFormatPr defaultColWidth="9" defaultRowHeight="13.5" x14ac:dyDescent="0.15"/>
  <cols>
    <col min="1" max="1" width="4.375" style="3" customWidth="1"/>
    <col min="2" max="2" width="5.625" style="3" bestFit="1" customWidth="1"/>
    <col min="3" max="3" width="62.5" style="3" customWidth="1"/>
    <col min="4" max="15" width="7.5" style="3" customWidth="1"/>
    <col min="16" max="16" width="8.25" style="3" customWidth="1"/>
    <col min="17" max="16384" width="9" style="3"/>
  </cols>
  <sheetData>
    <row r="1" spans="1:16" ht="40.5" customHeight="1" x14ac:dyDescent="0.15"/>
    <row r="2" spans="1:16" ht="27.75" customHeight="1" x14ac:dyDescent="0.15">
      <c r="A2" s="37" t="s">
        <v>51</v>
      </c>
      <c r="B2" s="37"/>
      <c r="C2" s="37"/>
      <c r="D2" s="37"/>
      <c r="E2" s="37"/>
      <c r="F2" s="37"/>
      <c r="G2" s="37"/>
      <c r="H2" s="37"/>
      <c r="I2" s="37"/>
      <c r="J2" s="37"/>
      <c r="K2" s="37"/>
      <c r="L2" s="11"/>
      <c r="M2" s="2"/>
      <c r="O2" s="43" t="s">
        <v>57</v>
      </c>
      <c r="P2" s="44"/>
    </row>
    <row r="3" spans="1:16" ht="21.75" customHeight="1" x14ac:dyDescent="0.15">
      <c r="A3" s="4" t="s">
        <v>7</v>
      </c>
      <c r="B3" s="4"/>
      <c r="C3" s="4"/>
      <c r="J3" s="5"/>
      <c r="K3" s="5"/>
      <c r="L3" s="12"/>
      <c r="M3" s="6"/>
      <c r="N3" s="18" t="s">
        <v>54</v>
      </c>
      <c r="O3" s="12"/>
    </row>
    <row r="4" spans="1:16" ht="16.5" customHeight="1" x14ac:dyDescent="0.15">
      <c r="A4" s="7" t="s">
        <v>0</v>
      </c>
      <c r="B4" s="7"/>
      <c r="C4" s="26" t="s">
        <v>1</v>
      </c>
      <c r="D4" s="38" t="s">
        <v>2</v>
      </c>
      <c r="E4" s="38"/>
      <c r="F4" s="39"/>
      <c r="G4" s="38" t="s">
        <v>3</v>
      </c>
      <c r="H4" s="38"/>
      <c r="I4" s="39"/>
      <c r="J4" s="38" t="s">
        <v>4</v>
      </c>
      <c r="K4" s="38"/>
      <c r="L4" s="39"/>
      <c r="M4" s="40" t="s">
        <v>5</v>
      </c>
      <c r="N4" s="41"/>
      <c r="O4" s="42"/>
      <c r="P4" s="45" t="s">
        <v>55</v>
      </c>
    </row>
    <row r="5" spans="1:16" ht="16.5" customHeight="1" x14ac:dyDescent="0.15">
      <c r="A5" s="8"/>
      <c r="B5" s="8"/>
      <c r="C5" s="27"/>
      <c r="D5" s="24" t="s">
        <v>46</v>
      </c>
      <c r="E5" s="13" t="s">
        <v>45</v>
      </c>
      <c r="F5" s="32" t="s">
        <v>52</v>
      </c>
      <c r="G5" s="24" t="s">
        <v>46</v>
      </c>
      <c r="H5" s="13" t="s">
        <v>45</v>
      </c>
      <c r="I5" s="32" t="s">
        <v>52</v>
      </c>
      <c r="J5" s="24" t="s">
        <v>46</v>
      </c>
      <c r="K5" s="13" t="s">
        <v>45</v>
      </c>
      <c r="L5" s="32" t="s">
        <v>52</v>
      </c>
      <c r="M5" s="34" t="s">
        <v>46</v>
      </c>
      <c r="N5" s="13" t="s">
        <v>45</v>
      </c>
      <c r="O5" s="32" t="s">
        <v>52</v>
      </c>
      <c r="P5" s="45"/>
    </row>
    <row r="6" spans="1:16" ht="29.25" customHeight="1" x14ac:dyDescent="0.15">
      <c r="A6" s="9">
        <v>1</v>
      </c>
      <c r="B6" s="10" t="s">
        <v>9</v>
      </c>
      <c r="C6" s="28" t="s">
        <v>10</v>
      </c>
      <c r="D6" s="25">
        <v>91.6</v>
      </c>
      <c r="E6" s="15">
        <v>94.7</v>
      </c>
      <c r="F6" s="32">
        <f>E6-D6</f>
        <v>3.1000000000000085</v>
      </c>
      <c r="G6" s="25">
        <v>89.8</v>
      </c>
      <c r="H6" s="15">
        <v>89.7</v>
      </c>
      <c r="I6" s="32">
        <f>H6-G6</f>
        <v>-9.9999999999994316E-2</v>
      </c>
      <c r="J6" s="31">
        <v>0</v>
      </c>
      <c r="K6" s="16">
        <v>0</v>
      </c>
      <c r="L6" s="36">
        <v>0</v>
      </c>
      <c r="M6" s="25">
        <v>89.3</v>
      </c>
      <c r="N6" s="15">
        <v>91.7</v>
      </c>
      <c r="O6" s="32">
        <f>N6-M6</f>
        <v>2.4000000000000057</v>
      </c>
      <c r="P6" s="20">
        <f>AVERAGE(E6,H6,N6)</f>
        <v>92.033333333333346</v>
      </c>
    </row>
    <row r="7" spans="1:16" ht="29.25" customHeight="1" x14ac:dyDescent="0.15">
      <c r="A7" s="9">
        <v>2</v>
      </c>
      <c r="B7" s="10" t="s">
        <v>50</v>
      </c>
      <c r="C7" s="28" t="s">
        <v>11</v>
      </c>
      <c r="D7" s="25">
        <v>84.9</v>
      </c>
      <c r="E7" s="15">
        <v>91.8</v>
      </c>
      <c r="F7" s="32">
        <f t="shared" ref="F7:F25" si="0">E7-D7</f>
        <v>6.8999999999999915</v>
      </c>
      <c r="G7" s="25">
        <v>83.9</v>
      </c>
      <c r="H7" s="15">
        <v>87.6</v>
      </c>
      <c r="I7" s="32">
        <f t="shared" ref="I7:I25" si="1">H7-G7</f>
        <v>3.6999999999999886</v>
      </c>
      <c r="J7" s="25">
        <v>97.2</v>
      </c>
      <c r="K7" s="15">
        <v>98.5</v>
      </c>
      <c r="L7" s="32">
        <f t="shared" ref="L7:L25" si="2">K7-J7</f>
        <v>1.2999999999999972</v>
      </c>
      <c r="M7" s="25">
        <v>87.9</v>
      </c>
      <c r="N7" s="15">
        <v>90.7</v>
      </c>
      <c r="O7" s="32">
        <f t="shared" ref="O7:O24" si="3">N7-M7</f>
        <v>2.7999999999999972</v>
      </c>
      <c r="P7" s="20">
        <f>AVERAGE(E7,H7,K7,N7)</f>
        <v>92.149999999999991</v>
      </c>
    </row>
    <row r="8" spans="1:16" ht="29.25" customHeight="1" x14ac:dyDescent="0.15">
      <c r="A8" s="9">
        <v>3</v>
      </c>
      <c r="B8" s="10" t="s">
        <v>12</v>
      </c>
      <c r="C8" s="28" t="s">
        <v>13</v>
      </c>
      <c r="D8" s="25">
        <v>88.5</v>
      </c>
      <c r="E8" s="15">
        <v>91.1</v>
      </c>
      <c r="F8" s="32">
        <f t="shared" si="0"/>
        <v>2.5999999999999943</v>
      </c>
      <c r="G8" s="25">
        <v>89.2</v>
      </c>
      <c r="H8" s="15">
        <v>91.3</v>
      </c>
      <c r="I8" s="32">
        <f t="shared" si="1"/>
        <v>2.0999999999999943</v>
      </c>
      <c r="J8" s="25">
        <v>98.2</v>
      </c>
      <c r="K8" s="15">
        <v>98.3</v>
      </c>
      <c r="L8" s="32">
        <f t="shared" si="2"/>
        <v>9.9999999999994316E-2</v>
      </c>
      <c r="M8" s="25">
        <v>88.1</v>
      </c>
      <c r="N8" s="15">
        <v>89.9</v>
      </c>
      <c r="O8" s="32">
        <f t="shared" si="3"/>
        <v>1.8000000000000114</v>
      </c>
      <c r="P8" s="20">
        <f>AVERAGE(E8,H8,K8,N8)</f>
        <v>92.65</v>
      </c>
    </row>
    <row r="9" spans="1:16" ht="29.25" customHeight="1" x14ac:dyDescent="0.15">
      <c r="A9" s="9">
        <v>4</v>
      </c>
      <c r="B9" s="10" t="s">
        <v>14</v>
      </c>
      <c r="C9" s="28" t="s">
        <v>15</v>
      </c>
      <c r="D9" s="25">
        <v>82</v>
      </c>
      <c r="E9" s="15">
        <v>82.5</v>
      </c>
      <c r="F9" s="32">
        <f t="shared" si="0"/>
        <v>0.5</v>
      </c>
      <c r="G9" s="25">
        <v>85.7</v>
      </c>
      <c r="H9" s="15">
        <v>88.2</v>
      </c>
      <c r="I9" s="32">
        <f t="shared" si="1"/>
        <v>2.5</v>
      </c>
      <c r="J9" s="25">
        <v>95.5</v>
      </c>
      <c r="K9" s="15">
        <v>96.5</v>
      </c>
      <c r="L9" s="32">
        <f t="shared" si="2"/>
        <v>1</v>
      </c>
      <c r="M9" s="25">
        <v>95.2</v>
      </c>
      <c r="N9" s="15">
        <v>95.6</v>
      </c>
      <c r="O9" s="32">
        <f t="shared" si="3"/>
        <v>0.39999999999999147</v>
      </c>
      <c r="P9" s="20">
        <f>AVERAGE(E9,H9,K9,N9)</f>
        <v>90.699999999999989</v>
      </c>
    </row>
    <row r="10" spans="1:16" ht="29.25" customHeight="1" x14ac:dyDescent="0.15">
      <c r="A10" s="9">
        <v>5</v>
      </c>
      <c r="B10" s="10" t="s">
        <v>47</v>
      </c>
      <c r="C10" s="29" t="s">
        <v>16</v>
      </c>
      <c r="D10" s="25">
        <v>80.400000000000006</v>
      </c>
      <c r="E10" s="15">
        <v>82.7</v>
      </c>
      <c r="F10" s="32">
        <f t="shared" si="0"/>
        <v>2.2999999999999972</v>
      </c>
      <c r="G10" s="25">
        <v>79.5</v>
      </c>
      <c r="H10" s="15">
        <v>81.400000000000006</v>
      </c>
      <c r="I10" s="32">
        <f t="shared" si="1"/>
        <v>1.9000000000000057</v>
      </c>
      <c r="J10" s="31">
        <v>0</v>
      </c>
      <c r="K10" s="16">
        <v>0</v>
      </c>
      <c r="L10" s="36">
        <v>0</v>
      </c>
      <c r="M10" s="25">
        <v>85.9</v>
      </c>
      <c r="N10" s="15">
        <v>85.3</v>
      </c>
      <c r="O10" s="32">
        <f t="shared" si="3"/>
        <v>-0.60000000000000853</v>
      </c>
      <c r="P10" s="20">
        <f>AVERAGE(E10,H10,N10)</f>
        <v>83.13333333333334</v>
      </c>
    </row>
    <row r="11" spans="1:16" ht="29.25" customHeight="1" x14ac:dyDescent="0.15">
      <c r="A11" s="9">
        <v>6</v>
      </c>
      <c r="B11" s="10" t="s">
        <v>17</v>
      </c>
      <c r="C11" s="28" t="s">
        <v>18</v>
      </c>
      <c r="D11" s="25">
        <v>88.8</v>
      </c>
      <c r="E11" s="15">
        <v>90</v>
      </c>
      <c r="F11" s="32">
        <f t="shared" si="0"/>
        <v>1.2000000000000028</v>
      </c>
      <c r="G11" s="25">
        <v>87.9</v>
      </c>
      <c r="H11" s="15">
        <v>91.5</v>
      </c>
      <c r="I11" s="32">
        <f t="shared" si="1"/>
        <v>3.5999999999999943</v>
      </c>
      <c r="J11" s="25">
        <v>93.9</v>
      </c>
      <c r="K11" s="15">
        <v>94.3</v>
      </c>
      <c r="L11" s="32">
        <f t="shared" si="2"/>
        <v>0.39999999999999147</v>
      </c>
      <c r="M11" s="25">
        <v>93.1</v>
      </c>
      <c r="N11" s="15">
        <v>94.5</v>
      </c>
      <c r="O11" s="32">
        <f t="shared" si="3"/>
        <v>1.4000000000000057</v>
      </c>
      <c r="P11" s="20">
        <f>AVERAGE(E11,H11,K11,N11)</f>
        <v>92.575000000000003</v>
      </c>
    </row>
    <row r="12" spans="1:16" ht="29.25" customHeight="1" x14ac:dyDescent="0.15">
      <c r="A12" s="9">
        <v>7</v>
      </c>
      <c r="B12" s="10" t="s">
        <v>19</v>
      </c>
      <c r="C12" s="28" t="s">
        <v>20</v>
      </c>
      <c r="D12" s="25">
        <v>86.8</v>
      </c>
      <c r="E12" s="15">
        <v>90.5</v>
      </c>
      <c r="F12" s="32">
        <f t="shared" si="0"/>
        <v>3.7000000000000028</v>
      </c>
      <c r="G12" s="31">
        <v>0</v>
      </c>
      <c r="H12" s="16">
        <v>0</v>
      </c>
      <c r="I12" s="36">
        <v>0</v>
      </c>
      <c r="J12" s="31">
        <v>0</v>
      </c>
      <c r="K12" s="16">
        <v>0</v>
      </c>
      <c r="L12" s="36">
        <v>0</v>
      </c>
      <c r="M12" s="25">
        <v>85.9</v>
      </c>
      <c r="N12" s="15">
        <v>86.7</v>
      </c>
      <c r="O12" s="32">
        <f t="shared" si="3"/>
        <v>0.79999999999999716</v>
      </c>
      <c r="P12" s="20">
        <f>AVERAGE(E12,N12)</f>
        <v>88.6</v>
      </c>
    </row>
    <row r="13" spans="1:16" ht="29.25" customHeight="1" x14ac:dyDescent="0.15">
      <c r="A13" s="9">
        <v>8</v>
      </c>
      <c r="B13" s="10" t="s">
        <v>21</v>
      </c>
      <c r="C13" s="28" t="s">
        <v>22</v>
      </c>
      <c r="D13" s="25">
        <v>63.1</v>
      </c>
      <c r="E13" s="15">
        <v>63.4</v>
      </c>
      <c r="F13" s="32">
        <f t="shared" si="0"/>
        <v>0.29999999999999716</v>
      </c>
      <c r="G13" s="25">
        <v>58.6</v>
      </c>
      <c r="H13" s="15">
        <v>60.6</v>
      </c>
      <c r="I13" s="32">
        <f t="shared" si="1"/>
        <v>2</v>
      </c>
      <c r="J13" s="31">
        <v>0</v>
      </c>
      <c r="K13" s="16">
        <v>0</v>
      </c>
      <c r="L13" s="36">
        <v>0</v>
      </c>
      <c r="M13" s="25">
        <v>78.599999999999994</v>
      </c>
      <c r="N13" s="15">
        <v>78.099999999999994</v>
      </c>
      <c r="O13" s="32">
        <f t="shared" si="3"/>
        <v>-0.5</v>
      </c>
      <c r="P13" s="20">
        <f>AVERAGE(E13,H13,N13)</f>
        <v>67.36666666666666</v>
      </c>
    </row>
    <row r="14" spans="1:16" ht="29.25" customHeight="1" x14ac:dyDescent="0.15">
      <c r="A14" s="9">
        <v>9</v>
      </c>
      <c r="B14" s="10" t="s">
        <v>48</v>
      </c>
      <c r="C14" s="28" t="s">
        <v>23</v>
      </c>
      <c r="D14" s="25">
        <v>77.900000000000006</v>
      </c>
      <c r="E14" s="15">
        <v>82.7</v>
      </c>
      <c r="F14" s="32">
        <f t="shared" si="0"/>
        <v>4.7999999999999972</v>
      </c>
      <c r="G14" s="25">
        <v>58.8</v>
      </c>
      <c r="H14" s="15">
        <v>60.7</v>
      </c>
      <c r="I14" s="14">
        <f t="shared" si="1"/>
        <v>1.9000000000000057</v>
      </c>
      <c r="J14" s="35">
        <v>0</v>
      </c>
      <c r="K14" s="16">
        <v>0</v>
      </c>
      <c r="L14" s="36">
        <v>0</v>
      </c>
      <c r="M14" s="25">
        <v>66.900000000000006</v>
      </c>
      <c r="N14" s="15">
        <v>70.400000000000006</v>
      </c>
      <c r="O14" s="32">
        <f t="shared" si="3"/>
        <v>3.5</v>
      </c>
      <c r="P14" s="20">
        <f>AVERAGE(E14,H14,N14)</f>
        <v>71.266666666666666</v>
      </c>
    </row>
    <row r="15" spans="1:16" ht="29.25" customHeight="1" x14ac:dyDescent="0.15">
      <c r="A15" s="9">
        <v>10</v>
      </c>
      <c r="B15" s="10" t="s">
        <v>24</v>
      </c>
      <c r="C15" s="28" t="s">
        <v>25</v>
      </c>
      <c r="D15" s="25">
        <v>42.7</v>
      </c>
      <c r="E15" s="15">
        <v>53.8</v>
      </c>
      <c r="F15" s="32">
        <f t="shared" si="0"/>
        <v>11.099999999999994</v>
      </c>
      <c r="G15" s="31">
        <v>0</v>
      </c>
      <c r="H15" s="16">
        <v>0</v>
      </c>
      <c r="I15" s="33">
        <v>0</v>
      </c>
      <c r="J15" s="35">
        <v>0</v>
      </c>
      <c r="K15" s="16">
        <v>0</v>
      </c>
      <c r="L15" s="36">
        <v>0</v>
      </c>
      <c r="M15" s="25">
        <v>68.599999999999994</v>
      </c>
      <c r="N15" s="15">
        <v>71.2</v>
      </c>
      <c r="O15" s="32">
        <f t="shared" si="3"/>
        <v>2.6000000000000085</v>
      </c>
      <c r="P15" s="20">
        <f>AVERAGE(E15,N15)</f>
        <v>62.5</v>
      </c>
    </row>
    <row r="16" spans="1:16" ht="29.25" customHeight="1" x14ac:dyDescent="0.15">
      <c r="A16" s="9">
        <v>11</v>
      </c>
      <c r="B16" s="10" t="s">
        <v>26</v>
      </c>
      <c r="C16" s="28" t="s">
        <v>27</v>
      </c>
      <c r="D16" s="25">
        <v>95.3</v>
      </c>
      <c r="E16" s="15">
        <v>95.3</v>
      </c>
      <c r="F16" s="32">
        <f t="shared" si="0"/>
        <v>0</v>
      </c>
      <c r="G16" s="31">
        <v>0</v>
      </c>
      <c r="H16" s="16">
        <v>0</v>
      </c>
      <c r="I16" s="36">
        <v>0</v>
      </c>
      <c r="J16" s="31">
        <v>0</v>
      </c>
      <c r="K16" s="16">
        <v>0</v>
      </c>
      <c r="L16" s="36">
        <v>0</v>
      </c>
      <c r="M16" s="31">
        <v>0</v>
      </c>
      <c r="N16" s="16">
        <v>0</v>
      </c>
      <c r="O16" s="36">
        <v>0</v>
      </c>
      <c r="P16" s="20">
        <f>AVERAGE(E16)</f>
        <v>95.3</v>
      </c>
    </row>
    <row r="17" spans="1:16" ht="29.25" customHeight="1" x14ac:dyDescent="0.15">
      <c r="A17" s="9">
        <v>12</v>
      </c>
      <c r="B17" s="10" t="s">
        <v>28</v>
      </c>
      <c r="C17" s="28" t="s">
        <v>29</v>
      </c>
      <c r="D17" s="25">
        <v>97</v>
      </c>
      <c r="E17" s="15">
        <v>97.9</v>
      </c>
      <c r="F17" s="32">
        <f t="shared" si="0"/>
        <v>0.90000000000000568</v>
      </c>
      <c r="G17" s="25">
        <v>72.7</v>
      </c>
      <c r="H17" s="15">
        <v>78</v>
      </c>
      <c r="I17" s="32">
        <f t="shared" si="1"/>
        <v>5.2999999999999972</v>
      </c>
      <c r="J17" s="25">
        <v>94.3</v>
      </c>
      <c r="K17" s="15">
        <v>96.6</v>
      </c>
      <c r="L17" s="32">
        <f t="shared" si="2"/>
        <v>2.2999999999999972</v>
      </c>
      <c r="M17" s="25">
        <v>94.7</v>
      </c>
      <c r="N17" s="15">
        <v>95.4</v>
      </c>
      <c r="O17" s="32">
        <f t="shared" si="3"/>
        <v>0.70000000000000284</v>
      </c>
      <c r="P17" s="20">
        <f>AVERAGE(E17,H17,K17,N17)</f>
        <v>91.974999999999994</v>
      </c>
    </row>
    <row r="18" spans="1:16" ht="29.25" customHeight="1" x14ac:dyDescent="0.15">
      <c r="A18" s="9">
        <v>13</v>
      </c>
      <c r="B18" s="10" t="s">
        <v>30</v>
      </c>
      <c r="C18" s="28" t="s">
        <v>31</v>
      </c>
      <c r="D18" s="25">
        <v>95.9</v>
      </c>
      <c r="E18" s="15">
        <v>96.9</v>
      </c>
      <c r="F18" s="32">
        <f t="shared" si="0"/>
        <v>1</v>
      </c>
      <c r="G18" s="25">
        <v>83.1</v>
      </c>
      <c r="H18" s="15">
        <v>86.9</v>
      </c>
      <c r="I18" s="32">
        <f t="shared" si="1"/>
        <v>3.8000000000000114</v>
      </c>
      <c r="J18" s="31">
        <v>0</v>
      </c>
      <c r="K18" s="16">
        <v>0</v>
      </c>
      <c r="L18" s="36">
        <v>0</v>
      </c>
      <c r="M18" s="25">
        <v>93.1</v>
      </c>
      <c r="N18" s="15">
        <v>94</v>
      </c>
      <c r="O18" s="32">
        <f t="shared" si="3"/>
        <v>0.90000000000000568</v>
      </c>
      <c r="P18" s="20">
        <f>AVERAGE(E18,H18,N18)</f>
        <v>92.600000000000009</v>
      </c>
    </row>
    <row r="19" spans="1:16" ht="29.25" customHeight="1" x14ac:dyDescent="0.15">
      <c r="A19" s="9">
        <v>14</v>
      </c>
      <c r="B19" s="10" t="s">
        <v>32</v>
      </c>
      <c r="C19" s="28" t="s">
        <v>33</v>
      </c>
      <c r="D19" s="25">
        <v>93.1</v>
      </c>
      <c r="E19" s="15">
        <v>94.1</v>
      </c>
      <c r="F19" s="32">
        <f t="shared" si="0"/>
        <v>1</v>
      </c>
      <c r="G19" s="25">
        <v>89.9</v>
      </c>
      <c r="H19" s="15">
        <v>90.4</v>
      </c>
      <c r="I19" s="32">
        <f t="shared" si="1"/>
        <v>0.5</v>
      </c>
      <c r="J19" s="25">
        <v>98.5</v>
      </c>
      <c r="K19" s="15">
        <v>99.1</v>
      </c>
      <c r="L19" s="32">
        <f t="shared" si="2"/>
        <v>0.59999999999999432</v>
      </c>
      <c r="M19" s="25">
        <v>86.7</v>
      </c>
      <c r="N19" s="15">
        <v>87.1</v>
      </c>
      <c r="O19" s="32">
        <f t="shared" si="3"/>
        <v>0.39999999999999147</v>
      </c>
      <c r="P19" s="20">
        <f>AVERAGE(E19,H19,K19,N19)</f>
        <v>92.675000000000011</v>
      </c>
    </row>
    <row r="20" spans="1:16" ht="29.25" customHeight="1" x14ac:dyDescent="0.15">
      <c r="A20" s="9">
        <v>15</v>
      </c>
      <c r="B20" s="10" t="s">
        <v>34</v>
      </c>
      <c r="C20" s="28" t="s">
        <v>35</v>
      </c>
      <c r="D20" s="25">
        <v>97.1</v>
      </c>
      <c r="E20" s="15">
        <v>97.8</v>
      </c>
      <c r="F20" s="32">
        <f t="shared" si="0"/>
        <v>0.70000000000000284</v>
      </c>
      <c r="G20" s="25">
        <v>77.099999999999994</v>
      </c>
      <c r="H20" s="15">
        <v>80.599999999999994</v>
      </c>
      <c r="I20" s="32">
        <f t="shared" si="1"/>
        <v>3.5</v>
      </c>
      <c r="J20" s="31">
        <v>0</v>
      </c>
      <c r="K20" s="16">
        <v>0</v>
      </c>
      <c r="L20" s="36">
        <v>0</v>
      </c>
      <c r="M20" s="25">
        <v>89.9</v>
      </c>
      <c r="N20" s="15">
        <v>90.7</v>
      </c>
      <c r="O20" s="32">
        <f t="shared" si="3"/>
        <v>0.79999999999999716</v>
      </c>
      <c r="P20" s="20">
        <f>AVERAGE(E20,H20,N20)</f>
        <v>89.699999999999989</v>
      </c>
    </row>
    <row r="21" spans="1:16" ht="29.25" customHeight="1" x14ac:dyDescent="0.15">
      <c r="A21" s="9">
        <v>16</v>
      </c>
      <c r="B21" s="10" t="s">
        <v>36</v>
      </c>
      <c r="C21" s="28" t="s">
        <v>37</v>
      </c>
      <c r="D21" s="25">
        <v>87.4</v>
      </c>
      <c r="E21" s="15">
        <v>91.4</v>
      </c>
      <c r="F21" s="32">
        <f t="shared" si="0"/>
        <v>4</v>
      </c>
      <c r="G21" s="31">
        <v>0</v>
      </c>
      <c r="H21" s="16">
        <v>0</v>
      </c>
      <c r="I21" s="36">
        <v>0</v>
      </c>
      <c r="J21" s="31">
        <v>0</v>
      </c>
      <c r="K21" s="16">
        <v>0</v>
      </c>
      <c r="L21" s="36">
        <v>0</v>
      </c>
      <c r="M21" s="31">
        <v>0</v>
      </c>
      <c r="N21" s="16">
        <v>0</v>
      </c>
      <c r="O21" s="36">
        <v>0</v>
      </c>
      <c r="P21" s="20">
        <f>AVERAGE(E21)</f>
        <v>91.4</v>
      </c>
    </row>
    <row r="22" spans="1:16" ht="29.25" customHeight="1" x14ac:dyDescent="0.15">
      <c r="A22" s="9">
        <v>17</v>
      </c>
      <c r="B22" s="10" t="s">
        <v>38</v>
      </c>
      <c r="C22" s="28" t="s">
        <v>39</v>
      </c>
      <c r="D22" s="25">
        <v>67.5</v>
      </c>
      <c r="E22" s="15">
        <v>71.400000000000006</v>
      </c>
      <c r="F22" s="32">
        <f t="shared" si="0"/>
        <v>3.9000000000000057</v>
      </c>
      <c r="G22" s="31">
        <v>0</v>
      </c>
      <c r="H22" s="16">
        <v>0</v>
      </c>
      <c r="I22" s="36">
        <v>0</v>
      </c>
      <c r="J22" s="31">
        <v>0</v>
      </c>
      <c r="K22" s="16">
        <v>0</v>
      </c>
      <c r="L22" s="36">
        <v>0</v>
      </c>
      <c r="M22" s="31">
        <v>0</v>
      </c>
      <c r="N22" s="16">
        <v>0</v>
      </c>
      <c r="O22" s="36">
        <v>0</v>
      </c>
      <c r="P22" s="20">
        <f>AVERAGE(E22)</f>
        <v>71.400000000000006</v>
      </c>
    </row>
    <row r="23" spans="1:16" ht="29.25" customHeight="1" x14ac:dyDescent="0.15">
      <c r="A23" s="9">
        <v>18</v>
      </c>
      <c r="B23" s="10" t="s">
        <v>40</v>
      </c>
      <c r="C23" s="28" t="s">
        <v>41</v>
      </c>
      <c r="D23" s="25">
        <v>91.8</v>
      </c>
      <c r="E23" s="15">
        <v>87.2</v>
      </c>
      <c r="F23" s="32">
        <f t="shared" si="0"/>
        <v>-4.5999999999999943</v>
      </c>
      <c r="G23" s="25">
        <v>87.3</v>
      </c>
      <c r="H23" s="15">
        <v>86.2</v>
      </c>
      <c r="I23" s="32">
        <f t="shared" si="1"/>
        <v>-1.0999999999999943</v>
      </c>
      <c r="J23" s="25">
        <v>95.5</v>
      </c>
      <c r="K23" s="15">
        <v>95.4</v>
      </c>
      <c r="L23" s="32">
        <f t="shared" si="2"/>
        <v>-9.9999999999994316E-2</v>
      </c>
      <c r="M23" s="25">
        <v>78</v>
      </c>
      <c r="N23" s="15">
        <v>65.599999999999994</v>
      </c>
      <c r="O23" s="14">
        <f t="shared" si="3"/>
        <v>-12.400000000000006</v>
      </c>
      <c r="P23" s="21">
        <f>AVERAGE(E23,H23,K23,N23)</f>
        <v>83.6</v>
      </c>
    </row>
    <row r="24" spans="1:16" ht="29.25" customHeight="1" x14ac:dyDescent="0.15">
      <c r="A24" s="9">
        <v>19</v>
      </c>
      <c r="B24" s="10" t="s">
        <v>49</v>
      </c>
      <c r="C24" s="28" t="s">
        <v>42</v>
      </c>
      <c r="D24" s="25">
        <v>93.7</v>
      </c>
      <c r="E24" s="15">
        <v>93.6</v>
      </c>
      <c r="F24" s="32">
        <f t="shared" si="0"/>
        <v>-0.10000000000000853</v>
      </c>
      <c r="G24" s="25">
        <v>87.1</v>
      </c>
      <c r="H24" s="15">
        <v>85.5</v>
      </c>
      <c r="I24" s="32">
        <f t="shared" si="1"/>
        <v>-1.5999999999999943</v>
      </c>
      <c r="J24" s="25">
        <v>95.8</v>
      </c>
      <c r="K24" s="15">
        <v>96.9</v>
      </c>
      <c r="L24" s="32">
        <f t="shared" si="2"/>
        <v>1.1000000000000085</v>
      </c>
      <c r="M24" s="25">
        <v>81.5</v>
      </c>
      <c r="N24" s="15">
        <v>78.2</v>
      </c>
      <c r="O24" s="32">
        <f t="shared" si="3"/>
        <v>-3.2999999999999972</v>
      </c>
      <c r="P24" s="20">
        <f>AVERAGE(E24,H24,K24,N24)</f>
        <v>88.55</v>
      </c>
    </row>
    <row r="25" spans="1:16" ht="29.25" customHeight="1" x14ac:dyDescent="0.15">
      <c r="A25" s="9">
        <v>20</v>
      </c>
      <c r="B25" s="10" t="s">
        <v>43</v>
      </c>
      <c r="C25" s="30" t="s">
        <v>44</v>
      </c>
      <c r="D25" s="25">
        <v>94.8</v>
      </c>
      <c r="E25" s="15">
        <v>96.9</v>
      </c>
      <c r="F25" s="32">
        <f t="shared" si="0"/>
        <v>2.1000000000000085</v>
      </c>
      <c r="G25" s="25">
        <v>88.8</v>
      </c>
      <c r="H25" s="15">
        <v>90.9</v>
      </c>
      <c r="I25" s="32">
        <f t="shared" si="1"/>
        <v>2.1000000000000085</v>
      </c>
      <c r="J25" s="25">
        <v>97.5</v>
      </c>
      <c r="K25" s="15">
        <v>97.7</v>
      </c>
      <c r="L25" s="32">
        <f t="shared" si="2"/>
        <v>0.20000000000000284</v>
      </c>
      <c r="M25" s="31">
        <v>0</v>
      </c>
      <c r="N25" s="16">
        <v>0</v>
      </c>
      <c r="O25" s="33">
        <v>0</v>
      </c>
      <c r="P25" s="21">
        <f>AVERAGE(E25,H25,K25)</f>
        <v>95.166666666666671</v>
      </c>
    </row>
    <row r="26" spans="1:16" s="1" customFormat="1" ht="36" customHeight="1" x14ac:dyDescent="0.15"/>
    <row r="27" spans="1:16" s="1" customFormat="1" ht="36" customHeight="1" x14ac:dyDescent="0.15"/>
    <row r="28" spans="1:16" s="1" customFormat="1" ht="36" customHeight="1" x14ac:dyDescent="0.15"/>
    <row r="29" spans="1:16" s="1" customFormat="1" ht="36" customHeight="1" x14ac:dyDescent="0.15"/>
    <row r="30" spans="1:16" s="1" customFormat="1" ht="36" customHeight="1" x14ac:dyDescent="0.15"/>
    <row r="31" spans="1:16" s="1" customFormat="1" ht="36" customHeight="1" x14ac:dyDescent="0.15"/>
    <row r="32" spans="1:16" s="1" customFormat="1" ht="36" customHeight="1" x14ac:dyDescent="0.15"/>
    <row r="33" s="1" customFormat="1" ht="36" customHeight="1" x14ac:dyDescent="0.15"/>
    <row r="34" s="1" customFormat="1" x14ac:dyDescent="0.15"/>
    <row r="35" s="1" customFormat="1" x14ac:dyDescent="0.15"/>
    <row r="36" s="1" customFormat="1" x14ac:dyDescent="0.15"/>
    <row r="37" s="1" customFormat="1" x14ac:dyDescent="0.15"/>
    <row r="38" s="1" customFormat="1" x14ac:dyDescent="0.15"/>
    <row r="39" s="1" customFormat="1" x14ac:dyDescent="0.15"/>
    <row r="40" s="1" customFormat="1" x14ac:dyDescent="0.15"/>
    <row r="41" s="1" customFormat="1" x14ac:dyDescent="0.15"/>
    <row r="42" s="1" customFormat="1" x14ac:dyDescent="0.15"/>
    <row r="43" s="1" customFormat="1" x14ac:dyDescent="0.15"/>
    <row r="44" s="1" customFormat="1" x14ac:dyDescent="0.15"/>
    <row r="45" s="1" customFormat="1" x14ac:dyDescent="0.15"/>
    <row r="46" s="1" customFormat="1" x14ac:dyDescent="0.15"/>
    <row r="47" s="1" customFormat="1" x14ac:dyDescent="0.15"/>
    <row r="48" s="1" customFormat="1" x14ac:dyDescent="0.15"/>
    <row r="49" s="1" customFormat="1" x14ac:dyDescent="0.15"/>
    <row r="50" s="1" customFormat="1" x14ac:dyDescent="0.15"/>
    <row r="51" s="1" customFormat="1" x14ac:dyDescent="0.15"/>
    <row r="52" s="1" customFormat="1" x14ac:dyDescent="0.15"/>
    <row r="53" s="1" customFormat="1" x14ac:dyDescent="0.15"/>
    <row r="54" s="1" customFormat="1" x14ac:dyDescent="0.15"/>
    <row r="55" s="1" customFormat="1" x14ac:dyDescent="0.15"/>
    <row r="56" s="1" customFormat="1" x14ac:dyDescent="0.15"/>
    <row r="57" s="1" customFormat="1" x14ac:dyDescent="0.15"/>
    <row r="58" s="1" customFormat="1" x14ac:dyDescent="0.15"/>
    <row r="59" s="1" customFormat="1" x14ac:dyDescent="0.15"/>
    <row r="60" s="1" customFormat="1" x14ac:dyDescent="0.15"/>
    <row r="61" s="1" customFormat="1" x14ac:dyDescent="0.15"/>
    <row r="62" s="1" customFormat="1" x14ac:dyDescent="0.15"/>
    <row r="63" s="1" customFormat="1" x14ac:dyDescent="0.15"/>
    <row r="64" s="1" customFormat="1" x14ac:dyDescent="0.15"/>
    <row r="65" s="1" customFormat="1" x14ac:dyDescent="0.15"/>
    <row r="66" s="1" customFormat="1" x14ac:dyDescent="0.15"/>
    <row r="67" s="1" customFormat="1" x14ac:dyDescent="0.15"/>
    <row r="68" s="1" customFormat="1" x14ac:dyDescent="0.15"/>
    <row r="69" s="1" customFormat="1" x14ac:dyDescent="0.15"/>
    <row r="70" s="1" customForma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x14ac:dyDescent="0.15"/>
    <row r="78" s="1" customFormat="1" x14ac:dyDescent="0.15"/>
    <row r="79" s="1" customFormat="1" x14ac:dyDescent="0.15"/>
    <row r="80" s="1" customFormat="1" x14ac:dyDescent="0.15"/>
    <row r="81" s="1" customFormat="1" x14ac:dyDescent="0.15"/>
    <row r="82" s="1" customFormat="1" x14ac:dyDescent="0.15"/>
    <row r="83" s="1" customFormat="1" x14ac:dyDescent="0.15"/>
    <row r="84" s="1" customFormat="1" x14ac:dyDescent="0.15"/>
    <row r="85" s="1" customFormat="1" x14ac:dyDescent="0.15"/>
    <row r="86" s="1" customFormat="1" x14ac:dyDescent="0.15"/>
    <row r="87" s="1" customFormat="1" x14ac:dyDescent="0.15"/>
    <row r="88" s="1" customFormat="1" x14ac:dyDescent="0.15"/>
    <row r="89" s="1" customFormat="1" x14ac:dyDescent="0.15"/>
    <row r="90" s="1" customFormat="1" x14ac:dyDescent="0.15"/>
    <row r="91" s="1" customFormat="1" x14ac:dyDescent="0.15"/>
    <row r="92" s="1" customFormat="1" x14ac:dyDescent="0.15"/>
    <row r="93" s="1" customFormat="1" x14ac:dyDescent="0.15"/>
    <row r="94" s="1" customFormat="1" x14ac:dyDescent="0.15"/>
    <row r="95" s="1" customFormat="1" x14ac:dyDescent="0.15"/>
    <row r="96" s="1" customFormat="1" x14ac:dyDescent="0.15"/>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row r="129" s="1" customFormat="1" x14ac:dyDescent="0.15"/>
    <row r="130" s="1" customFormat="1" x14ac:dyDescent="0.15"/>
    <row r="131" s="1" customFormat="1" x14ac:dyDescent="0.15"/>
    <row r="132" s="1" customFormat="1" x14ac:dyDescent="0.15"/>
    <row r="133" s="1" customFormat="1" x14ac:dyDescent="0.15"/>
    <row r="134" s="1" customFormat="1" x14ac:dyDescent="0.15"/>
    <row r="135" s="1" customFormat="1" x14ac:dyDescent="0.15"/>
    <row r="136" s="1" customFormat="1" x14ac:dyDescent="0.15"/>
  </sheetData>
  <mergeCells count="7">
    <mergeCell ref="P4:P5"/>
    <mergeCell ref="O2:P2"/>
    <mergeCell ref="A2:K2"/>
    <mergeCell ref="D4:F4"/>
    <mergeCell ref="G4:I4"/>
    <mergeCell ref="J4:L4"/>
    <mergeCell ref="M4:O4"/>
  </mergeCells>
  <phoneticPr fontId="2"/>
  <conditionalFormatting sqref="F6:F25">
    <cfRule type="expression" dxfId="3" priority="4">
      <formula>E6&gt;D6</formula>
    </cfRule>
  </conditionalFormatting>
  <conditionalFormatting sqref="I6:I11 I13:I14 I17:I20 I23:I25">
    <cfRule type="expression" dxfId="2" priority="3">
      <formula>H6&gt;G6</formula>
    </cfRule>
  </conditionalFormatting>
  <conditionalFormatting sqref="L7:L9 L11 L17 L19 L23:L25">
    <cfRule type="expression" dxfId="1" priority="2">
      <formula>K7&gt;J7</formula>
    </cfRule>
  </conditionalFormatting>
  <conditionalFormatting sqref="O6:O15 O17:O20 O23:O24">
    <cfRule type="expression" dxfId="0" priority="1">
      <formula>N6&gt;M6</formula>
    </cfRule>
  </conditionalFormatting>
  <pageMargins left="0.39370078740157483" right="0.39370078740157483" top="0.39370078740157483" bottom="0.39370078740157483" header="0.11811023622047245" footer="0.11811023622047245"/>
  <pageSetup paperSize="9" scale="83" firstPageNumber="32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996162" r:id="rId4" name="Button 2">
              <controlPr defaultSize="0" print="0" autoFill="0" autoPict="0">
                <anchor moveWithCells="1" sizeWithCells="1">
                  <from>
                    <xdr:col>3</xdr:col>
                    <xdr:colOff>0</xdr:colOff>
                    <xdr:row>0</xdr:row>
                    <xdr:rowOff>0</xdr:rowOff>
                  </from>
                  <to>
                    <xdr:col>3</xdr:col>
                    <xdr:colOff>0</xdr:colOff>
                    <xdr:row>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資料１　経年比較表_市全体</vt:lpstr>
      <vt:lpstr>資料２　経年比較表_小学校</vt:lpstr>
      <vt:lpstr>資料3　経年比較表_中学校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sts</dc:creator>
  <cp:lastModifiedBy>Administrator</cp:lastModifiedBy>
  <cp:lastPrinted>2021-01-31T22:36:15Z</cp:lastPrinted>
  <dcterms:created xsi:type="dcterms:W3CDTF">2010-01-21T01:05:56Z</dcterms:created>
  <dcterms:modified xsi:type="dcterms:W3CDTF">2021-01-31T22:36:23Z</dcterms:modified>
</cp:coreProperties>
</file>